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jschools-my.sharepoint.com/personal/e014212_stjohns_k12_fl_us/Documents/Desktop/Amendments/"/>
    </mc:Choice>
  </mc:AlternateContent>
  <xr:revisionPtr revIDLastSave="0" documentId="8_{D8FE50B0-E392-468D-B0A1-6F3A75DC73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venue" sheetId="2" r:id="rId1"/>
    <sheet name="Appropriations" sheetId="3" r:id="rId2"/>
    <sheet name="Adopted" sheetId="14" r:id="rId3"/>
    <sheet name="CF" sheetId="16" r:id="rId4"/>
    <sheet name="FB" sheetId="17" r:id="rId5"/>
    <sheet name="1.31" sheetId="18" r:id="rId6"/>
  </sheets>
  <definedNames>
    <definedName name="_xlnm._FilterDatabase" localSheetId="5" hidden="1">'1.31'!$A$5:$L$77</definedName>
    <definedName name="_xlnm._FilterDatabase" localSheetId="2" hidden="1">Adopted!$A$5:$L$75</definedName>
    <definedName name="_xlnm._FilterDatabase" localSheetId="3" hidden="1">CF!$A$5:$Q$109</definedName>
    <definedName name="_xlnm.Print_Area" localSheetId="1">Appropriations!$A$1:$E$17</definedName>
    <definedName name="_xlnm.Print_Area" localSheetId="0">Revenue!$A$1:$E$25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9" i="18" l="1"/>
  <c r="K79" i="18"/>
  <c r="I79" i="18"/>
  <c r="L78" i="18"/>
  <c r="K78" i="18"/>
  <c r="J78" i="18"/>
  <c r="I78" i="18"/>
  <c r="L76" i="18"/>
  <c r="K76" i="18"/>
  <c r="J76" i="18"/>
  <c r="I76" i="18"/>
  <c r="L74" i="18"/>
  <c r="K74" i="18"/>
  <c r="J74" i="18"/>
  <c r="I74" i="18"/>
  <c r="L68" i="18"/>
  <c r="K68" i="18"/>
  <c r="J68" i="18"/>
  <c r="I68" i="18"/>
  <c r="L65" i="18"/>
  <c r="K65" i="18"/>
  <c r="J65" i="18"/>
  <c r="I65" i="18"/>
  <c r="L61" i="18"/>
  <c r="K61" i="18"/>
  <c r="J61" i="18"/>
  <c r="I61" i="18"/>
  <c r="L50" i="18"/>
  <c r="K50" i="18"/>
  <c r="J50" i="18"/>
  <c r="I50" i="18"/>
  <c r="L48" i="18"/>
  <c r="K48" i="18"/>
  <c r="J48" i="18"/>
  <c r="I48" i="18"/>
  <c r="L46" i="18"/>
  <c r="K46" i="18"/>
  <c r="J46" i="18"/>
  <c r="I46" i="18"/>
  <c r="L44" i="18"/>
  <c r="K44" i="18"/>
  <c r="J44" i="18"/>
  <c r="I44" i="18"/>
  <c r="L42" i="18"/>
  <c r="K42" i="18"/>
  <c r="J42" i="18"/>
  <c r="I42" i="18"/>
  <c r="L34" i="18"/>
  <c r="K34" i="18"/>
  <c r="J34" i="18"/>
  <c r="I34" i="18"/>
  <c r="L26" i="18"/>
  <c r="K26" i="18"/>
  <c r="J26" i="18"/>
  <c r="I26" i="18"/>
  <c r="L22" i="18"/>
  <c r="K22" i="18"/>
  <c r="J22" i="18"/>
  <c r="I22" i="18"/>
  <c r="L11" i="18"/>
  <c r="K11" i="18"/>
  <c r="J11" i="18"/>
  <c r="I11" i="18"/>
  <c r="L8" i="18"/>
  <c r="K8" i="18"/>
  <c r="J8" i="18"/>
  <c r="J79" i="18" s="1"/>
  <c r="I8" i="18"/>
  <c r="E13" i="3"/>
  <c r="I3" i="14"/>
  <c r="E24" i="2"/>
  <c r="D3" i="2" l="1"/>
  <c r="D13" i="3" l="1"/>
  <c r="C24" i="2" l="1"/>
  <c r="D10" i="3" l="1"/>
  <c r="D9" i="3"/>
  <c r="D16" i="2"/>
  <c r="D5" i="2"/>
  <c r="D6" i="3"/>
  <c r="E16" i="3"/>
  <c r="D4" i="3"/>
  <c r="D23" i="2"/>
  <c r="D4" i="2"/>
  <c r="D6" i="2"/>
  <c r="D7" i="2"/>
  <c r="D8" i="2"/>
  <c r="D9" i="2"/>
  <c r="D15" i="2"/>
  <c r="D17" i="2"/>
  <c r="D18" i="2"/>
  <c r="E19" i="2"/>
  <c r="C19" i="2"/>
  <c r="E13" i="2"/>
  <c r="C13" i="2"/>
  <c r="E10" i="2"/>
  <c r="C10" i="2"/>
  <c r="D24" i="2" l="1"/>
  <c r="E11" i="3"/>
  <c r="E17" i="3" s="1"/>
  <c r="D8" i="3"/>
  <c r="D7" i="3"/>
  <c r="D5" i="3"/>
  <c r="E21" i="2"/>
  <c r="E25" i="2" s="1"/>
  <c r="C21" i="2"/>
  <c r="C25" i="2" s="1"/>
  <c r="D14" i="3"/>
  <c r="D15" i="3"/>
  <c r="C11" i="3" l="1"/>
  <c r="C16" i="3"/>
  <c r="D22" i="2"/>
  <c r="C17" i="3" l="1"/>
  <c r="D14" i="2" l="1"/>
  <c r="D19" i="2" s="1"/>
  <c r="D12" i="3" l="1"/>
  <c r="D16" i="3" s="1"/>
  <c r="D3" i="3"/>
  <c r="D20" i="2"/>
  <c r="D12" i="2"/>
  <c r="D11" i="2"/>
  <c r="D10" i="2"/>
  <c r="D11" i="3" l="1"/>
  <c r="D17" i="3" s="1"/>
  <c r="D13" i="2"/>
  <c r="D21" i="2" s="1"/>
  <c r="D25" i="2" s="1"/>
  <c r="E20" i="3"/>
  <c r="E22" i="3" s="1"/>
  <c r="E2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tc={A1EBB59D-BE7A-4C69-91C6-3F97C81C52AE}</author>
    <author>Ashley Norris</author>
  </authors>
  <commentList>
    <comment ref="C2" authorId="0" shapeId="0" xr:uid="{A1EBB59D-BE7A-4C69-91C6-3F97C81C52AE}">
      <text>
        <t>[Threaded comment]
Your version of Excel allows you to read this threaded comment; however, any edits to it will get removed if the file is opened in a newer version of Excel. Learn more: https://go.microsoft.com/fwlink/?linkid=870924
Comment:
    Change to AMENDED BUDGET after 1st amendment.</t>
      </text>
    </comment>
    <comment ref="C17" authorId="1" shapeId="0" xr:uid="{EAC42865-769B-4DD2-A773-3C8D553BA8AF}">
      <text>
        <r>
          <rPr>
            <b/>
            <sz val="9"/>
            <color indexed="81"/>
            <rFont val="Tahoma"/>
            <family val="2"/>
          </rPr>
          <t>Ashley Norris: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tc={5351DD58-B83C-461C-82E3-EB6EC67F4B87}</author>
  </authors>
  <commentList>
    <comment ref="C2" authorId="0" shapeId="0" xr:uid="{5351DD58-B83C-461C-82E3-EB6EC67F4B87}">
      <text>
        <t>[Threaded comment]
Your version of Excel allows you to read this threaded comment; however, any edits to it will get removed if the file is opened in a newer version of Excel. Learn more: https://go.microsoft.com/fwlink/?linkid=870924
Comment:
    Change to AMENDED BUDGET after 1st amendment.</t>
      </text>
    </comment>
  </commentList>
</comments>
</file>

<file path=xl/sharedStrings.xml><?xml version="1.0" encoding="utf-8"?>
<sst xmlns="http://schemas.openxmlformats.org/spreadsheetml/2006/main" count="2665" uniqueCount="224">
  <si>
    <t>INCREASE (DECREASE)</t>
  </si>
  <si>
    <t xml:space="preserve">  USDA Donated Commodities (3265)</t>
  </si>
  <si>
    <t xml:space="preserve">  Cash In Lieu Of Commodities (3266)</t>
  </si>
  <si>
    <t>TOTAL FEDERAL</t>
  </si>
  <si>
    <t xml:space="preserve">  School Breakfast Supplement (3337)</t>
  </si>
  <si>
    <t xml:space="preserve">  School Lunch Supplement (3338)</t>
  </si>
  <si>
    <t>TOTAL STATE</t>
  </si>
  <si>
    <t xml:space="preserve">  Food Service Sales (3450)</t>
  </si>
  <si>
    <t xml:space="preserve">  Interest (3431)</t>
  </si>
  <si>
    <t xml:space="preserve">  Miscellaneous (3495)</t>
  </si>
  <si>
    <t xml:space="preserve">  Prior Year Refund/Write-Off  (3497)</t>
  </si>
  <si>
    <t>TOTAL LOCAL</t>
  </si>
  <si>
    <t>ACCT #</t>
  </si>
  <si>
    <t>SALARIES</t>
  </si>
  <si>
    <t>EMPLOYEE BENEFITS</t>
  </si>
  <si>
    <t>PURCHASED SERVICES</t>
  </si>
  <si>
    <t>ENERGY SERVICES</t>
  </si>
  <si>
    <t>MATERIALS &amp; SUPPLIES</t>
  </si>
  <si>
    <t>CAPITAL OUTLAY</t>
  </si>
  <si>
    <t>OTHER EXPENSES</t>
  </si>
  <si>
    <t>TRANSFER TO GENERAL FUND</t>
  </si>
  <si>
    <t>TOTAL REVENUES</t>
  </si>
  <si>
    <t>TOTAL REVENUE AND FUND BALANCE</t>
  </si>
  <si>
    <t>FOOD SERVICE</t>
  </si>
  <si>
    <t>TOTAL APPROPRIATIONS</t>
  </si>
  <si>
    <t>TOTAL APPROPRIATIONS AND FUND BALANCE</t>
  </si>
  <si>
    <t>Transfer From General Fund (Beverage Contract)</t>
  </si>
  <si>
    <t>Reserve for Inventories</t>
  </si>
  <si>
    <t>910</t>
  </si>
  <si>
    <t>200</t>
  </si>
  <si>
    <t>100</t>
  </si>
  <si>
    <t>300</t>
  </si>
  <si>
    <t>400</t>
  </si>
  <si>
    <t>500</t>
  </si>
  <si>
    <t>600</t>
  </si>
  <si>
    <t>700</t>
  </si>
  <si>
    <t>2740</t>
  </si>
  <si>
    <t>2710</t>
  </si>
  <si>
    <t>2720</t>
  </si>
  <si>
    <t>2750</t>
  </si>
  <si>
    <t>TOTAL FUND BALANCE</t>
  </si>
  <si>
    <t xml:space="preserve">  Gifts Grants Bequests (3440)</t>
  </si>
  <si>
    <t xml:space="preserve">  Afterschool Snack Reimbursement (3263)</t>
  </si>
  <si>
    <t xml:space="preserve">  Summer Food Service Program (3267)</t>
  </si>
  <si>
    <t xml:space="preserve">  Miscellaneous Federal Through State (3299)</t>
  </si>
  <si>
    <t>ASSIGNED FUND BALANCE JUNE 30, 2022</t>
  </si>
  <si>
    <t xml:space="preserve">  National School Lunch Act (3260)</t>
  </si>
  <si>
    <t xml:space="preserve">  Child Care Food Program (3264)</t>
  </si>
  <si>
    <t>SJCSD BusinessPLUS</t>
  </si>
  <si>
    <t>Fund</t>
  </si>
  <si>
    <t>Object</t>
  </si>
  <si>
    <t>Program</t>
  </si>
  <si>
    <t>Grant</t>
  </si>
  <si>
    <t>Year</t>
  </si>
  <si>
    <t>410</t>
  </si>
  <si>
    <t>7600</t>
  </si>
  <si>
    <t>570</t>
  </si>
  <si>
    <t>9760</t>
  </si>
  <si>
    <t>000</t>
  </si>
  <si>
    <t>6015</t>
  </si>
  <si>
    <t>00</t>
  </si>
  <si>
    <t>3260</t>
  </si>
  <si>
    <t>0000</t>
  </si>
  <si>
    <t>411</t>
  </si>
  <si>
    <t>330</t>
  </si>
  <si>
    <t>390</t>
  </si>
  <si>
    <t>320</t>
  </si>
  <si>
    <t>360</t>
  </si>
  <si>
    <t>369</t>
  </si>
  <si>
    <t>391</t>
  </si>
  <si>
    <t>641</t>
  </si>
  <si>
    <t>644</t>
  </si>
  <si>
    <t>3267</t>
  </si>
  <si>
    <t>3338</t>
  </si>
  <si>
    <t>359</t>
  </si>
  <si>
    <t>682</t>
  </si>
  <si>
    <t>9700</t>
  </si>
  <si>
    <t>3265</t>
  </si>
  <si>
    <t>3337</t>
  </si>
  <si>
    <t>420</t>
  </si>
  <si>
    <t>3450</t>
  </si>
  <si>
    <t>350</t>
  </si>
  <si>
    <t>392</t>
  </si>
  <si>
    <t>450</t>
  </si>
  <si>
    <t>643</t>
  </si>
  <si>
    <t>730</t>
  </si>
  <si>
    <t>373</t>
  </si>
  <si>
    <t>510</t>
  </si>
  <si>
    <t>3495</t>
  </si>
  <si>
    <t>534</t>
  </si>
  <si>
    <t>642</t>
  </si>
  <si>
    <t>580</t>
  </si>
  <si>
    <t>GL5001S: Funds Available</t>
  </si>
  <si>
    <t>Function</t>
  </si>
  <si>
    <t>Center</t>
  </si>
  <si>
    <t>Project</t>
  </si>
  <si>
    <t>Budget</t>
  </si>
  <si>
    <t>Actual</t>
  </si>
  <si>
    <t>Encumbrance</t>
  </si>
  <si>
    <t>Balance</t>
  </si>
  <si>
    <t>3431</t>
  </si>
  <si>
    <t>519</t>
  </si>
  <si>
    <t>649</t>
  </si>
  <si>
    <t>100 Total</t>
  </si>
  <si>
    <t>200 Total</t>
  </si>
  <si>
    <t>Grand Total</t>
  </si>
  <si>
    <t>All 326* budget amounts on revenue rpt 
(except 3265) added together for 3260 Revised Budget amount</t>
  </si>
  <si>
    <t>E008380</t>
  </si>
  <si>
    <t>Prep ID</t>
  </si>
  <si>
    <t>Job Number</t>
  </si>
  <si>
    <t>Reference</t>
  </si>
  <si>
    <t>Entered Date</t>
  </si>
  <si>
    <t>Description</t>
  </si>
  <si>
    <t>Credit Amount</t>
  </si>
  <si>
    <t>Debit Amount</t>
  </si>
  <si>
    <t>Effective Date</t>
  </si>
  <si>
    <t>Capital Proj</t>
  </si>
  <si>
    <t>Cost Center</t>
  </si>
  <si>
    <t>Functn</t>
  </si>
  <si>
    <t>Batch ID</t>
  </si>
  <si>
    <t>GL5022: Budget Entry Search</t>
  </si>
  <si>
    <t>Increase of $826,221.02 for the Supply Chain Grant FY24</t>
  </si>
  <si>
    <t>Fund Balance July 1, 2024</t>
  </si>
  <si>
    <t>FY 2024-2025 REVISED BUDGET</t>
  </si>
  <si>
    <t>NONSPENDABLE FUND BALANCE JUNE 30, 2025</t>
  </si>
  <si>
    <t>RESTRICTED FUND BALANCE JUNE 30, 2025</t>
  </si>
  <si>
    <t>553</t>
  </si>
  <si>
    <t>652</t>
  </si>
  <si>
    <t>As of 12/31/2024</t>
  </si>
  <si>
    <t>700 Total</t>
  </si>
  <si>
    <t>600 Total</t>
  </si>
  <si>
    <t>500 Total</t>
  </si>
  <si>
    <t>400 Total</t>
  </si>
  <si>
    <t>300 Total</t>
  </si>
  <si>
    <t>5557632</t>
  </si>
  <si>
    <t>9/10/2024</t>
  </si>
  <si>
    <t>Supply Chain Grnt CF FY23-24</t>
  </si>
  <si>
    <t>8/31/2024</t>
  </si>
  <si>
    <t>FY25UPPLYCHNCF</t>
  </si>
  <si>
    <t>5742071</t>
  </si>
  <si>
    <t>12/16/2024</t>
  </si>
  <si>
    <t>FY25 Summer Food Service Prog</t>
  </si>
  <si>
    <t>FY25SUMMERSCHFD</t>
  </si>
  <si>
    <t>5531435</t>
  </si>
  <si>
    <t>8/28/2024</t>
  </si>
  <si>
    <t>FY25 Food Srvc Revenue Adj</t>
  </si>
  <si>
    <t>7/1/2024</t>
  </si>
  <si>
    <t>FY25FOODSRVRVADJ</t>
  </si>
  <si>
    <t>5448198</t>
  </si>
  <si>
    <t>7/18/2024</t>
  </si>
  <si>
    <t>FY25 FOOD SERVICE</t>
  </si>
  <si>
    <t>FY25FOODSERVICE</t>
  </si>
  <si>
    <t>5744186</t>
  </si>
  <si>
    <t>12/17/2024</t>
  </si>
  <si>
    <t>Summer Food Srv Prog 24 CF</t>
  </si>
  <si>
    <t>FBSUMFOODSRVPG24</t>
  </si>
  <si>
    <t>5747960</t>
  </si>
  <si>
    <t>12/19/2024</t>
  </si>
  <si>
    <t>from 643 to 641</t>
  </si>
  <si>
    <t>BU058448</t>
  </si>
  <si>
    <t>5705005</t>
  </si>
  <si>
    <t>11/22/2024</t>
  </si>
  <si>
    <t>SALARY BENEFIT ADJUSTMENT</t>
  </si>
  <si>
    <t>BU058056</t>
  </si>
  <si>
    <t>BSI</t>
  </si>
  <si>
    <t>5694884</t>
  </si>
  <si>
    <t>11/19/2024</t>
  </si>
  <si>
    <t>from 510 to 510/553</t>
  </si>
  <si>
    <t>BU057957</t>
  </si>
  <si>
    <t>from 510 and 682 to various</t>
  </si>
  <si>
    <t>5544178</t>
  </si>
  <si>
    <t>9/4/2024</t>
  </si>
  <si>
    <t>from 642 to 649</t>
  </si>
  <si>
    <t>BU056682</t>
  </si>
  <si>
    <t>5538051</t>
  </si>
  <si>
    <t>8/30/2024</t>
  </si>
  <si>
    <t>from 682 to 350</t>
  </si>
  <si>
    <t>BU056655</t>
  </si>
  <si>
    <t>5515195</t>
  </si>
  <si>
    <t>8/21/2024</t>
  </si>
  <si>
    <t>from 641 to 642</t>
  </si>
  <si>
    <t>BU056483</t>
  </si>
  <si>
    <t>5504477</t>
  </si>
  <si>
    <t>8/15/2024</t>
  </si>
  <si>
    <t>from 641 to 652</t>
  </si>
  <si>
    <t>BU056417</t>
  </si>
  <si>
    <t>5494228</t>
  </si>
  <si>
    <t>8/12/2024</t>
  </si>
  <si>
    <t>from 510 to 652</t>
  </si>
  <si>
    <t>BU056327</t>
  </si>
  <si>
    <t>5487694</t>
  </si>
  <si>
    <t>8/8/2024</t>
  </si>
  <si>
    <t>from 510 to 369</t>
  </si>
  <si>
    <t>BU056294</t>
  </si>
  <si>
    <t>5482041</t>
  </si>
  <si>
    <t>8/6/2024</t>
  </si>
  <si>
    <t>BU056278</t>
  </si>
  <si>
    <t>5482038</t>
  </si>
  <si>
    <t>from 510 to 360</t>
  </si>
  <si>
    <t>BU056277</t>
  </si>
  <si>
    <t>from 360 to 369</t>
  </si>
  <si>
    <t>5475396</t>
  </si>
  <si>
    <t>8/1/2024</t>
  </si>
  <si>
    <t>from 682 to 391</t>
  </si>
  <si>
    <t>BU056257</t>
  </si>
  <si>
    <t>5475394</t>
  </si>
  <si>
    <t>from 510 to various</t>
  </si>
  <si>
    <t>BU056256</t>
  </si>
  <si>
    <t>5475395</t>
  </si>
  <si>
    <t>from 682 to various</t>
  </si>
  <si>
    <t>BU056255</t>
  </si>
  <si>
    <t>From 7/1/2024 to 12/31/2024</t>
  </si>
  <si>
    <t>1/28/2025</t>
  </si>
  <si>
    <t>5803704</t>
  </si>
  <si>
    <t>Serving line, walk-in cooler</t>
  </si>
  <si>
    <t>FB410012824</t>
  </si>
  <si>
    <t>From 1/1/2025 to 1/31/2025</t>
  </si>
  <si>
    <t>As of 1/31/2025</t>
  </si>
  <si>
    <t>AMENDMENT 2025-F-02     ST. JOHNS COUNTY SCHOOL DISTRICT FY 2024-2025 REVENUE BUDGET    JANUARY 31, 2025</t>
  </si>
  <si>
    <t xml:space="preserve">This is for carryforward for the supply chain grant from FY24,carryforward for the Summer Food Service Program FY24, Serving line and walk-in cooler. </t>
  </si>
  <si>
    <t>900</t>
  </si>
  <si>
    <t>900 Total</t>
  </si>
  <si>
    <t>FY 2024-2025 AMENDED BUDGET</t>
  </si>
  <si>
    <t>AMENDMENT 2025-F-02     ST. JOHNS COUNTY SCHOOL DISTRICT FY 2024-2025 APPROPRIATIONS BUDGET   JANUARY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</si>
</sst>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9">
    <font>
      <sz val="12"/>
      <color theme="1"/>
      <name val="Tahoma"/>
      <family val="2"/>
    </font>
    <font>
      <sz val="12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ahoma"/>
      <family val="2"/>
    </font>
    <font>
      <b/>
      <sz val="13"/>
      <color theme="3"/>
      <name val="Tahoma"/>
      <family val="2"/>
    </font>
    <font>
      <b/>
      <sz val="11"/>
      <color theme="3"/>
      <name val="Tahoma"/>
      <family val="2"/>
    </font>
    <font>
      <sz val="12"/>
      <color rgb="FF006100"/>
      <name val="Tahoma"/>
      <family val="2"/>
    </font>
    <font>
      <sz val="12"/>
      <color rgb="FF9C0006"/>
      <name val="Tahoma"/>
      <family val="2"/>
    </font>
    <font>
      <sz val="12"/>
      <color rgb="FF9C6500"/>
      <name val="Tahoma"/>
      <family val="2"/>
    </font>
    <font>
      <sz val="12"/>
      <color rgb="FF3F3F76"/>
      <name val="Tahoma"/>
      <family val="2"/>
    </font>
    <font>
      <b/>
      <sz val="12"/>
      <color rgb="FF3F3F3F"/>
      <name val="Tahoma"/>
      <family val="2"/>
    </font>
    <font>
      <b/>
      <sz val="12"/>
      <color rgb="FFFA7D00"/>
      <name val="Tahoma"/>
      <family val="2"/>
    </font>
    <font>
      <sz val="12"/>
      <color rgb="FFFA7D00"/>
      <name val="Tahoma"/>
      <family val="2"/>
    </font>
    <font>
      <b/>
      <sz val="12"/>
      <color theme="0"/>
      <name val="Tahoma"/>
      <family val="2"/>
    </font>
    <font>
      <sz val="12"/>
      <color rgb="FFFF0000"/>
      <name val="Tahoma"/>
      <family val="2"/>
    </font>
    <font>
      <i/>
      <sz val="12"/>
      <color rgb="FF7F7F7F"/>
      <name val="Tahoma"/>
      <family val="2"/>
    </font>
    <font>
      <b/>
      <sz val="12"/>
      <color theme="1"/>
      <name val="Tahoma"/>
      <family val="2"/>
    </font>
    <font>
      <sz val="12"/>
      <color theme="0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b/>
      <u/>
      <sz val="12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Tahoma"/>
      <family val="2"/>
    </font>
    <font>
      <b/>
      <sz val="16"/>
      <name val="Tahoma"/>
      <family val="2"/>
    </font>
    <font>
      <b/>
      <sz val="20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el"/>
    </font>
    <font>
      <b/>
      <sz val="10"/>
      <name val="Ariel"/>
    </font>
    <font>
      <sz val="10"/>
      <name val="Arial"/>
    </font>
    <font>
      <b/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CCFF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4" fontId="18" fillId="0" borderId="0" applyFont="0" applyFill="0" applyBorder="0" applyAlignment="0" applyProtection="0"/>
    <xf numFmtId="0" fontId="21" fillId="0" borderId="0"/>
    <xf numFmtId="0" fontId="22" fillId="0" borderId="0"/>
    <xf numFmtId="0" fontId="26" fillId="0" borderId="0"/>
    <xf numFmtId="0" fontId="27" fillId="0" borderId="0"/>
    <xf numFmtId="0" fontId="28" fillId="0" borderId="0"/>
    <xf numFmtId="43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29" fillId="0" borderId="0"/>
    <xf numFmtId="44" fontId="29" fillId="0" borderId="0" applyFont="0" applyFill="0" applyBorder="0" applyAlignment="0" applyProtection="0"/>
    <xf numFmtId="0" fontId="30" fillId="0" borderId="0"/>
    <xf numFmtId="0" fontId="21" fillId="0" borderId="0"/>
    <xf numFmtId="0" fontId="31" fillId="0" borderId="0"/>
    <xf numFmtId="0" fontId="34" fillId="0" borderId="0"/>
    <xf numFmtId="43" fontId="21" fillId="0" borderId="0" applyFont="0" applyFill="0" applyBorder="0" applyAlignment="0" applyProtection="0"/>
    <xf numFmtId="0" fontId="37" fillId="0" borderId="0"/>
    <xf numFmtId="43" fontId="37" fillId="0" borderId="0" applyFont="0" applyFill="0" applyBorder="0" applyAlignment="0" applyProtection="0"/>
  </cellStyleXfs>
  <cellXfs count="63">
    <xf numFmtId="0" fontId="0" fillId="0" borderId="0" xfId="0"/>
    <xf numFmtId="0" fontId="18" fillId="0" borderId="0" xfId="42"/>
    <xf numFmtId="44" fontId="0" fillId="0" borderId="11" xfId="43" applyFont="1" applyBorder="1"/>
    <xf numFmtId="0" fontId="18" fillId="0" borderId="0" xfId="42" applyAlignment="1">
      <alignment horizontal="center"/>
    </xf>
    <xf numFmtId="44" fontId="18" fillId="0" borderId="0" xfId="42" applyNumberFormat="1"/>
    <xf numFmtId="43" fontId="18" fillId="0" borderId="0" xfId="42" applyNumberFormat="1"/>
    <xf numFmtId="0" fontId="23" fillId="0" borderId="10" xfId="42" applyFont="1" applyBorder="1" applyAlignment="1">
      <alignment horizontal="center" vertical="center" wrapText="1"/>
    </xf>
    <xf numFmtId="0" fontId="19" fillId="0" borderId="10" xfId="42" applyFont="1" applyBorder="1" applyAlignment="1">
      <alignment horizontal="center" vertical="center" wrapText="1"/>
    </xf>
    <xf numFmtId="43" fontId="18" fillId="0" borderId="0" xfId="42" applyNumberFormat="1" applyAlignment="1">
      <alignment vertical="center"/>
    </xf>
    <xf numFmtId="0" fontId="18" fillId="0" borderId="0" xfId="42" applyAlignment="1">
      <alignment vertical="center"/>
    </xf>
    <xf numFmtId="0" fontId="24" fillId="0" borderId="16" xfId="42" applyFont="1" applyBorder="1" applyAlignment="1">
      <alignment vertical="center"/>
    </xf>
    <xf numFmtId="0" fontId="19" fillId="0" borderId="17" xfId="42" applyFont="1" applyBorder="1" applyAlignment="1">
      <alignment horizontal="center" vertical="center" wrapText="1"/>
    </xf>
    <xf numFmtId="44" fontId="0" fillId="0" borderId="19" xfId="43" applyFont="1" applyBorder="1"/>
    <xf numFmtId="0" fontId="19" fillId="0" borderId="18" xfId="42" applyFont="1" applyBorder="1" applyAlignment="1">
      <alignment horizontal="right"/>
    </xf>
    <xf numFmtId="0" fontId="19" fillId="0" borderId="22" xfId="42" applyFont="1" applyBorder="1" applyAlignment="1">
      <alignment horizontal="right" wrapText="1"/>
    </xf>
    <xf numFmtId="0" fontId="19" fillId="0" borderId="10" xfId="42" applyFont="1" applyBorder="1" applyAlignment="1">
      <alignment horizontal="center" vertical="center"/>
    </xf>
    <xf numFmtId="44" fontId="0" fillId="0" borderId="24" xfId="43" applyFont="1" applyBorder="1"/>
    <xf numFmtId="0" fontId="18" fillId="0" borderId="18" xfId="42" applyBorder="1"/>
    <xf numFmtId="0" fontId="20" fillId="0" borderId="18" xfId="42" applyFont="1" applyBorder="1" applyAlignment="1">
      <alignment horizontal="right"/>
    </xf>
    <xf numFmtId="0" fontId="20" fillId="0" borderId="0" xfId="42" applyFont="1"/>
    <xf numFmtId="0" fontId="18" fillId="0" borderId="11" xfId="42" applyBorder="1" applyAlignment="1">
      <alignment horizontal="center"/>
    </xf>
    <xf numFmtId="0" fontId="18" fillId="0" borderId="23" xfId="42" applyBorder="1" applyAlignment="1">
      <alignment horizontal="center" wrapText="1"/>
    </xf>
    <xf numFmtId="49" fontId="18" fillId="0" borderId="11" xfId="42" applyNumberFormat="1" applyBorder="1" applyAlignment="1">
      <alignment horizontal="center"/>
    </xf>
    <xf numFmtId="0" fontId="18" fillId="0" borderId="23" xfId="42" applyBorder="1" applyAlignment="1">
      <alignment horizontal="center"/>
    </xf>
    <xf numFmtId="0" fontId="18" fillId="0" borderId="18" xfId="42" applyBorder="1" applyAlignment="1">
      <alignment horizontal="left" indent="1"/>
    </xf>
    <xf numFmtId="0" fontId="18" fillId="0" borderId="18" xfId="42" applyBorder="1" applyAlignment="1">
      <alignment horizontal="left" wrapText="1" indent="1"/>
    </xf>
    <xf numFmtId="0" fontId="20" fillId="0" borderId="22" xfId="42" applyFont="1" applyBorder="1" applyAlignment="1">
      <alignment horizontal="right"/>
    </xf>
    <xf numFmtId="0" fontId="24" fillId="0" borderId="16" xfId="42" applyFont="1" applyBorder="1" applyAlignment="1">
      <alignment horizontal="left" vertical="center"/>
    </xf>
    <xf numFmtId="0" fontId="20" fillId="0" borderId="18" xfId="42" applyFont="1" applyBorder="1" applyAlignment="1">
      <alignment horizontal="right" indent="1"/>
    </xf>
    <xf numFmtId="44" fontId="16" fillId="0" borderId="12" xfId="43" applyFont="1" applyBorder="1"/>
    <xf numFmtId="44" fontId="16" fillId="0" borderId="20" xfId="43" applyFont="1" applyBorder="1"/>
    <xf numFmtId="44" fontId="16" fillId="0" borderId="21" xfId="43" applyFont="1" applyBorder="1"/>
    <xf numFmtId="44" fontId="16" fillId="0" borderId="11" xfId="43" applyFont="1" applyBorder="1"/>
    <xf numFmtId="44" fontId="16" fillId="0" borderId="19" xfId="43" applyFont="1" applyBorder="1"/>
    <xf numFmtId="44" fontId="16" fillId="0" borderId="25" xfId="43" applyFont="1" applyBorder="1"/>
    <xf numFmtId="44" fontId="0" fillId="0" borderId="26" xfId="43" applyFont="1" applyBorder="1"/>
    <xf numFmtId="44" fontId="16" fillId="0" borderId="27" xfId="43" applyFont="1" applyBorder="1"/>
    <xf numFmtId="44" fontId="0" fillId="0" borderId="28" xfId="43" applyFont="1" applyBorder="1"/>
    <xf numFmtId="44" fontId="16" fillId="0" borderId="29" xfId="43" applyFont="1" applyBorder="1"/>
    <xf numFmtId="0" fontId="18" fillId="0" borderId="18" xfId="42" applyBorder="1" applyAlignment="1">
      <alignment horizontal="left"/>
    </xf>
    <xf numFmtId="0" fontId="18" fillId="0" borderId="11" xfId="42" applyBorder="1" applyAlignment="1">
      <alignment horizontal="center" wrapText="1"/>
    </xf>
    <xf numFmtId="44" fontId="0" fillId="0" borderId="11" xfId="43" applyFont="1" applyFill="1" applyBorder="1"/>
    <xf numFmtId="44" fontId="16" fillId="0" borderId="12" xfId="43" applyFont="1" applyFill="1" applyBorder="1"/>
    <xf numFmtId="43" fontId="18" fillId="0" borderId="0" xfId="42" applyNumberFormat="1" applyAlignment="1">
      <alignment horizontal="center" wrapText="1"/>
    </xf>
    <xf numFmtId="0" fontId="37" fillId="0" borderId="0" xfId="58"/>
    <xf numFmtId="49" fontId="37" fillId="0" borderId="0" xfId="58" applyNumberFormat="1"/>
    <xf numFmtId="44" fontId="37" fillId="0" borderId="0" xfId="58" applyNumberFormat="1"/>
    <xf numFmtId="49" fontId="38" fillId="33" borderId="30" xfId="58" applyNumberFormat="1" applyFont="1" applyFill="1" applyBorder="1" applyAlignment="1">
      <alignment horizontal="center"/>
    </xf>
    <xf numFmtId="43" fontId="0" fillId="0" borderId="0" xfId="59" applyFont="1"/>
    <xf numFmtId="49" fontId="38" fillId="0" borderId="0" xfId="58" applyNumberFormat="1" applyFont="1"/>
    <xf numFmtId="49" fontId="35" fillId="0" borderId="0" xfId="58" applyNumberFormat="1" applyFont="1"/>
    <xf numFmtId="43" fontId="35" fillId="0" borderId="0" xfId="58" applyNumberFormat="1" applyFont="1"/>
    <xf numFmtId="49" fontId="36" fillId="33" borderId="30" xfId="58" applyNumberFormat="1" applyFont="1" applyFill="1" applyBorder="1" applyAlignment="1">
      <alignment horizontal="center"/>
    </xf>
    <xf numFmtId="49" fontId="36" fillId="0" borderId="0" xfId="58" applyNumberFormat="1" applyFont="1"/>
    <xf numFmtId="44" fontId="0" fillId="0" borderId="0" xfId="43" applyFont="1" applyBorder="1"/>
    <xf numFmtId="44" fontId="0" fillId="0" borderId="31" xfId="43" applyFont="1" applyBorder="1"/>
    <xf numFmtId="44" fontId="0" fillId="0" borderId="32" xfId="43" applyFont="1" applyBorder="1"/>
    <xf numFmtId="0" fontId="25" fillId="0" borderId="13" xfId="42" applyFont="1" applyBorder="1" applyAlignment="1">
      <alignment horizontal="center" shrinkToFit="1"/>
    </xf>
    <xf numFmtId="0" fontId="25" fillId="0" borderId="14" xfId="42" applyFont="1" applyBorder="1" applyAlignment="1">
      <alignment horizontal="center" shrinkToFit="1"/>
    </xf>
    <xf numFmtId="0" fontId="25" fillId="0" borderId="15" xfId="42" applyFont="1" applyBorder="1" applyAlignment="1">
      <alignment horizontal="center" shrinkToFit="1"/>
    </xf>
    <xf numFmtId="0" fontId="24" fillId="0" borderId="13" xfId="42" applyFont="1" applyBorder="1" applyAlignment="1">
      <alignment horizontal="center" vertical="center" shrinkToFit="1"/>
    </xf>
    <xf numFmtId="0" fontId="24" fillId="0" borderId="14" xfId="42" applyFont="1" applyBorder="1" applyAlignment="1">
      <alignment horizontal="center" vertical="center" shrinkToFit="1"/>
    </xf>
    <xf numFmtId="0" fontId="24" fillId="0" borderId="15" xfId="42" applyFont="1" applyBorder="1" applyAlignment="1">
      <alignment horizontal="center" vertical="center" shrinkToFit="1"/>
    </xf>
  </cellXfs>
  <cellStyles count="6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9" xr:uid="{38F4DE90-497A-477E-8886-7B4AEC9CCB40}"/>
    <cellStyle name="Comma 3" xfId="57" xr:uid="{9A9C99F2-FE15-4AAC-92BA-C9F9B210CBAE}"/>
    <cellStyle name="Comma 4" xfId="59" xr:uid="{A439AA6F-DA00-4FFB-A9A8-A387DFA949B7}"/>
    <cellStyle name="Currency 2" xfId="43" xr:uid="{00000000-0005-0000-0000-00001B000000}"/>
    <cellStyle name="Currency 3" xfId="50" xr:uid="{830E55E0-B504-4B19-8F66-BCC1DD63658C}"/>
    <cellStyle name="Currency 4" xfId="52" xr:uid="{A05A6721-CFD6-4340-898B-CB1F69352733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" xfId="55" xr:uid="{749B1524-001A-400A-8123-10A0568018CD}"/>
    <cellStyle name="Normal 11" xfId="56" xr:uid="{411707F4-1A1D-4D92-BA29-C11C0B683939}"/>
    <cellStyle name="Normal 12" xfId="58" xr:uid="{924646B0-1EED-4395-9BB3-A97316190793}"/>
    <cellStyle name="Normal 2" xfId="42" xr:uid="{00000000-0005-0000-0000-000026000000}"/>
    <cellStyle name="Normal 2 2" xfId="54" xr:uid="{97CB22C3-9921-44A0-B4A7-033D0B7DE6AE}"/>
    <cellStyle name="Normal 3" xfId="44" xr:uid="{00000000-0005-0000-0000-000027000000}"/>
    <cellStyle name="Normal 4" xfId="45" xr:uid="{00000000-0005-0000-0000-000028000000}"/>
    <cellStyle name="Normal 5" xfId="46" xr:uid="{00000000-0005-0000-0000-000029000000}"/>
    <cellStyle name="Normal 6" xfId="47" xr:uid="{00000000-0005-0000-0000-00002A000000}"/>
    <cellStyle name="Normal 7" xfId="48" xr:uid="{11AFEB14-FD3E-4223-BBF2-7E296145F5B7}"/>
    <cellStyle name="Normal 8" xfId="51" xr:uid="{AFB0658A-E007-4B77-A89A-61273B75BA5F}"/>
    <cellStyle name="Normal 9" xfId="53" xr:uid="{DFE25C02-71FD-4194-B283-460115B3B197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aren O'Steen" id="{EC60BCD0-D60A-4E25-BE20-7B06CBABB686}" userId="S::E002115@stjohns.k12.fl.us::3c5cbfe0-098c-44d4-a38e-66ed69e19c34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" dT="2021-09-03T19:33:16.09" personId="{EC60BCD0-D60A-4E25-BE20-7B06CBABB686}" id="{A1EBB59D-BE7A-4C69-91C6-3F97C81C52AE}">
    <text>Change to AMENDED BUDGET after 1st amendment.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" dT="2021-09-03T19:32:48.09" personId="{EC60BCD0-D60A-4E25-BE20-7B06CBABB686}" id="{5351DD58-B83C-461C-82E3-EB6EC67F4B87}">
    <text>Change to AMENDED BUDGET after 1st amendment.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7"/>
  <sheetViews>
    <sheetView tabSelected="1" topLeftCell="A3" zoomScaleNormal="100" workbookViewId="0">
      <selection activeCell="F12" sqref="F12"/>
    </sheetView>
  </sheetViews>
  <sheetFormatPr defaultColWidth="8.88671875" defaultRowHeight="39.950000000000003" customHeight="1"/>
  <cols>
    <col min="1" max="1" width="51.33203125" style="1" customWidth="1"/>
    <col min="2" max="2" width="7.21875" style="3" bestFit="1" customWidth="1"/>
    <col min="3" max="3" width="22.44140625" style="1" bestFit="1" customWidth="1"/>
    <col min="4" max="4" width="22.88671875" style="1" bestFit="1" customWidth="1"/>
    <col min="5" max="5" width="20.33203125" style="1" customWidth="1"/>
    <col min="6" max="6" width="45" style="5" bestFit="1" customWidth="1"/>
    <col min="7" max="16384" width="8.88671875" style="1"/>
  </cols>
  <sheetData>
    <row r="1" spans="1:7" ht="39.950000000000003" customHeight="1">
      <c r="A1" s="57" t="s">
        <v>218</v>
      </c>
      <c r="B1" s="58"/>
      <c r="C1" s="58"/>
      <c r="D1" s="58"/>
      <c r="E1" s="59"/>
    </row>
    <row r="2" spans="1:7" s="9" customFormat="1" ht="39.950000000000003" customHeight="1">
      <c r="A2" s="10" t="s">
        <v>23</v>
      </c>
      <c r="B2" s="6" t="s">
        <v>12</v>
      </c>
      <c r="C2" s="7" t="s">
        <v>222</v>
      </c>
      <c r="D2" s="7" t="s">
        <v>0</v>
      </c>
      <c r="E2" s="11" t="s">
        <v>123</v>
      </c>
      <c r="F2" s="8"/>
    </row>
    <row r="3" spans="1:7" ht="45">
      <c r="A3" s="17" t="s">
        <v>46</v>
      </c>
      <c r="B3" s="40">
        <v>3260</v>
      </c>
      <c r="C3" s="37">
        <v>5750000</v>
      </c>
      <c r="D3" s="35">
        <f>+E3-C3</f>
        <v>0</v>
      </c>
      <c r="E3" s="12">
        <v>5750000</v>
      </c>
      <c r="F3" s="43" t="s">
        <v>106</v>
      </c>
      <c r="G3" s="1" t="s">
        <v>121</v>
      </c>
    </row>
    <row r="4" spans="1:7" ht="39.950000000000003" hidden="1" customHeight="1">
      <c r="A4" s="17" t="s">
        <v>42</v>
      </c>
      <c r="B4" s="20">
        <v>3263</v>
      </c>
      <c r="C4" s="2">
        <v>0</v>
      </c>
      <c r="D4" s="35">
        <f t="shared" ref="D4:D9" si="0">+E4-C4</f>
        <v>0</v>
      </c>
      <c r="E4" s="12">
        <v>0</v>
      </c>
    </row>
    <row r="5" spans="1:7" ht="39.950000000000003" hidden="1" customHeight="1">
      <c r="A5" s="17" t="s">
        <v>47</v>
      </c>
      <c r="B5" s="20">
        <v>3264</v>
      </c>
      <c r="C5" s="2">
        <v>0</v>
      </c>
      <c r="D5" s="35">
        <f t="shared" si="0"/>
        <v>0</v>
      </c>
      <c r="E5" s="12">
        <v>0</v>
      </c>
    </row>
    <row r="6" spans="1:7" ht="39.950000000000003" customHeight="1">
      <c r="A6" s="17" t="s">
        <v>1</v>
      </c>
      <c r="B6" s="20">
        <v>3265</v>
      </c>
      <c r="C6" s="2">
        <v>850000</v>
      </c>
      <c r="D6" s="35">
        <f t="shared" si="0"/>
        <v>0</v>
      </c>
      <c r="E6" s="12">
        <v>850000</v>
      </c>
    </row>
    <row r="7" spans="1:7" ht="39.950000000000003" hidden="1" customHeight="1">
      <c r="A7" s="17" t="s">
        <v>2</v>
      </c>
      <c r="B7" s="20">
        <v>3266</v>
      </c>
      <c r="C7" s="2">
        <v>0</v>
      </c>
      <c r="D7" s="35">
        <f t="shared" si="0"/>
        <v>0</v>
      </c>
      <c r="E7" s="12">
        <v>0</v>
      </c>
    </row>
    <row r="8" spans="1:7" ht="39.950000000000003" customHeight="1">
      <c r="A8" s="17" t="s">
        <v>43</v>
      </c>
      <c r="B8" s="20">
        <v>3267</v>
      </c>
      <c r="C8" s="2">
        <v>100000</v>
      </c>
      <c r="D8" s="35">
        <f t="shared" si="0"/>
        <v>0</v>
      </c>
      <c r="E8" s="12">
        <v>100000</v>
      </c>
    </row>
    <row r="9" spans="1:7" ht="39.950000000000003" hidden="1" customHeight="1">
      <c r="A9" s="17" t="s">
        <v>44</v>
      </c>
      <c r="B9" s="20">
        <v>3299</v>
      </c>
      <c r="C9" s="2">
        <v>0</v>
      </c>
      <c r="D9" s="35">
        <f t="shared" si="0"/>
        <v>0</v>
      </c>
      <c r="E9" s="12">
        <v>0</v>
      </c>
    </row>
    <row r="10" spans="1:7" ht="39.950000000000003" customHeight="1" thickBot="1">
      <c r="A10" s="13" t="s">
        <v>3</v>
      </c>
      <c r="B10" s="20"/>
      <c r="C10" s="29">
        <f>SUBTOTAL(9,C3:C9)</f>
        <v>6700000</v>
      </c>
      <c r="D10" s="36">
        <f>SUBTOTAL(9,D3:D9)</f>
        <v>0</v>
      </c>
      <c r="E10" s="30">
        <f>SUBTOTAL(9,E3:E9)</f>
        <v>6700000</v>
      </c>
    </row>
    <row r="11" spans="1:7" ht="39.950000000000003" customHeight="1" thickTop="1">
      <c r="A11" s="17" t="s">
        <v>4</v>
      </c>
      <c r="B11" s="20">
        <v>3337</v>
      </c>
      <c r="C11" s="54">
        <v>18000</v>
      </c>
      <c r="D11" s="55">
        <f>+E11-C11</f>
        <v>0</v>
      </c>
      <c r="E11" s="12">
        <v>18000</v>
      </c>
    </row>
    <row r="12" spans="1:7" ht="39.950000000000003" customHeight="1">
      <c r="A12" s="17" t="s">
        <v>5</v>
      </c>
      <c r="B12" s="20">
        <v>3338</v>
      </c>
      <c r="C12" s="54">
        <v>32000</v>
      </c>
      <c r="D12" s="56">
        <f>+E12-C12</f>
        <v>0</v>
      </c>
      <c r="E12" s="12">
        <v>32000</v>
      </c>
    </row>
    <row r="13" spans="1:7" ht="39.950000000000003" customHeight="1" thickBot="1">
      <c r="A13" s="13" t="s">
        <v>6</v>
      </c>
      <c r="B13" s="20"/>
      <c r="C13" s="29">
        <f>SUBTOTAL(9,C11:C12)</f>
        <v>50000</v>
      </c>
      <c r="D13" s="36">
        <f>SUBTOTAL(9,D11:D12)</f>
        <v>0</v>
      </c>
      <c r="E13" s="30">
        <f>SUBTOTAL(9,E11:E12)</f>
        <v>50000</v>
      </c>
    </row>
    <row r="14" spans="1:7" ht="39.950000000000003" hidden="1" customHeight="1" thickTop="1">
      <c r="A14" s="17" t="s">
        <v>8</v>
      </c>
      <c r="B14" s="20">
        <v>3431</v>
      </c>
      <c r="C14" s="2">
        <v>0</v>
      </c>
      <c r="D14" s="35">
        <f>+E14-C14</f>
        <v>0</v>
      </c>
      <c r="E14" s="12">
        <v>0</v>
      </c>
    </row>
    <row r="15" spans="1:7" ht="39.950000000000003" hidden="1" customHeight="1">
      <c r="A15" s="39" t="s">
        <v>41</v>
      </c>
      <c r="B15" s="20">
        <v>3440</v>
      </c>
      <c r="C15" s="2">
        <v>0</v>
      </c>
      <c r="D15" s="35">
        <f t="shared" ref="D15:D18" si="1">+E15-C15</f>
        <v>0</v>
      </c>
      <c r="E15" s="12">
        <v>0</v>
      </c>
    </row>
    <row r="16" spans="1:7" ht="39.950000000000003" customHeight="1" thickTop="1">
      <c r="A16" s="17" t="s">
        <v>7</v>
      </c>
      <c r="B16" s="20">
        <v>3450</v>
      </c>
      <c r="C16" s="2">
        <v>14589850</v>
      </c>
      <c r="D16" s="35">
        <f t="shared" si="1"/>
        <v>0</v>
      </c>
      <c r="E16" s="12">
        <v>14589850</v>
      </c>
    </row>
    <row r="17" spans="1:5" ht="39.950000000000003" customHeight="1">
      <c r="A17" s="17" t="s">
        <v>9</v>
      </c>
      <c r="B17" s="20">
        <v>3495</v>
      </c>
      <c r="C17" s="41">
        <v>200000</v>
      </c>
      <c r="D17" s="35">
        <f t="shared" si="1"/>
        <v>0</v>
      </c>
      <c r="E17" s="12">
        <v>200000</v>
      </c>
    </row>
    <row r="18" spans="1:5" ht="39.950000000000003" hidden="1" customHeight="1">
      <c r="A18" s="17" t="s">
        <v>10</v>
      </c>
      <c r="B18" s="20">
        <v>3497</v>
      </c>
      <c r="C18" s="41">
        <v>0</v>
      </c>
      <c r="D18" s="35">
        <f t="shared" si="1"/>
        <v>0</v>
      </c>
      <c r="E18" s="12">
        <v>0</v>
      </c>
    </row>
    <row r="19" spans="1:5" ht="39.950000000000003" customHeight="1" thickBot="1">
      <c r="A19" s="13" t="s">
        <v>11</v>
      </c>
      <c r="B19" s="20"/>
      <c r="C19" s="42">
        <f>SUBTOTAL(9,C14:C18)</f>
        <v>14789850</v>
      </c>
      <c r="D19" s="36">
        <f>SUBTOTAL(9,D14:D18)</f>
        <v>0</v>
      </c>
      <c r="E19" s="31">
        <f>SUBTOTAL(9,E14:E18)</f>
        <v>14789850</v>
      </c>
    </row>
    <row r="20" spans="1:5" ht="39.950000000000003" hidden="1" customHeight="1" thickTop="1">
      <c r="A20" s="17" t="s">
        <v>26</v>
      </c>
      <c r="B20" s="20">
        <v>3610</v>
      </c>
      <c r="C20" s="2">
        <v>0</v>
      </c>
      <c r="D20" s="35">
        <f>E20-C20</f>
        <v>0</v>
      </c>
      <c r="E20" s="12">
        <v>0</v>
      </c>
    </row>
    <row r="21" spans="1:5" ht="39.950000000000003" customHeight="1" thickTop="1" thickBot="1">
      <c r="A21" s="13" t="s">
        <v>21</v>
      </c>
      <c r="B21" s="20"/>
      <c r="C21" s="29">
        <f>SUBTOTAL(9,C3:C20)</f>
        <v>21539850</v>
      </c>
      <c r="D21" s="36">
        <f>SUBTOTAL(9,D3:D20)</f>
        <v>0</v>
      </c>
      <c r="E21" s="31">
        <f>SUBTOTAL(9,E3:E20)</f>
        <v>21539850</v>
      </c>
    </row>
    <row r="22" spans="1:5" ht="39.950000000000003" hidden="1" customHeight="1" thickTop="1">
      <c r="A22" s="17" t="s">
        <v>27</v>
      </c>
      <c r="B22" s="20"/>
      <c r="C22" s="2">
        <v>0</v>
      </c>
      <c r="D22" s="35">
        <f>E22-C22</f>
        <v>0</v>
      </c>
      <c r="E22" s="12">
        <v>0</v>
      </c>
    </row>
    <row r="23" spans="1:5" ht="39.950000000000003" customHeight="1" thickTop="1">
      <c r="A23" s="17" t="s">
        <v>122</v>
      </c>
      <c r="B23" s="20"/>
      <c r="C23" s="2">
        <v>13589387</v>
      </c>
      <c r="D23" s="35">
        <f t="shared" ref="D23:D24" si="2">E23-C23</f>
        <v>0</v>
      </c>
      <c r="E23" s="12">
        <v>13589387</v>
      </c>
    </row>
    <row r="24" spans="1:5" ht="39.950000000000003" customHeight="1">
      <c r="A24" s="13" t="s">
        <v>40</v>
      </c>
      <c r="B24" s="20"/>
      <c r="C24" s="32">
        <f>SUBTOTAL(9,C22:C23)</f>
        <v>13589387</v>
      </c>
      <c r="D24" s="35">
        <f t="shared" si="2"/>
        <v>0</v>
      </c>
      <c r="E24" s="33">
        <f>SUBTOTAL(9,E22:E23)</f>
        <v>13589387</v>
      </c>
    </row>
    <row r="25" spans="1:5" ht="39.950000000000003" customHeight="1" thickBot="1">
      <c r="A25" s="14" t="s">
        <v>22</v>
      </c>
      <c r="B25" s="21"/>
      <c r="C25" s="29">
        <f>SUBTOTAL(9,C3:C24)</f>
        <v>35129237</v>
      </c>
      <c r="D25" s="36">
        <f>SUBTOTAL(9,D3:D24)</f>
        <v>0</v>
      </c>
      <c r="E25" s="30">
        <f>SUBTOTAL(9,E3:E24)</f>
        <v>35129237</v>
      </c>
    </row>
    <row r="27" spans="1:5" ht="39.950000000000003" customHeight="1">
      <c r="E27" s="4">
        <f>E25-Appropriations!E17</f>
        <v>0</v>
      </c>
    </row>
  </sheetData>
  <mergeCells count="1">
    <mergeCell ref="A1:E1"/>
  </mergeCells>
  <printOptions horizontalCentered="1"/>
  <pageMargins left="1" right="1" top="1" bottom="1" header="0.5" footer="0.5"/>
  <pageSetup scale="70" orientation="landscape" r:id="rId1"/>
  <headerFooter scaleWithDoc="0">
    <oddFooter>&amp;L&amp;A&amp;CPage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2"/>
  <sheetViews>
    <sheetView zoomScaleNormal="100" workbookViewId="0">
      <pane ySplit="2" topLeftCell="A3" activePane="bottomLeft" state="frozen"/>
      <selection activeCell="C6" sqref="C6"/>
      <selection pane="bottomLeft" activeCell="C3" sqref="C3"/>
    </sheetView>
  </sheetViews>
  <sheetFormatPr defaultColWidth="8.88671875" defaultRowHeight="39.950000000000003" customHeight="1"/>
  <cols>
    <col min="1" max="1" width="51.33203125" style="1" customWidth="1"/>
    <col min="2" max="2" width="8.21875" style="3" bestFit="1" customWidth="1"/>
    <col min="3" max="3" width="19.77734375" style="1" bestFit="1" customWidth="1"/>
    <col min="4" max="4" width="22.88671875" style="1" bestFit="1" customWidth="1"/>
    <col min="5" max="5" width="18.44140625" style="1" customWidth="1"/>
    <col min="6" max="6" width="15.44140625" style="1" customWidth="1"/>
    <col min="7" max="16384" width="8.88671875" style="1"/>
  </cols>
  <sheetData>
    <row r="1" spans="1:6" ht="39.950000000000003" customHeight="1">
      <c r="A1" s="60" t="s">
        <v>223</v>
      </c>
      <c r="B1" s="61"/>
      <c r="C1" s="61"/>
      <c r="D1" s="61"/>
      <c r="E1" s="62"/>
    </row>
    <row r="2" spans="1:6" s="9" customFormat="1" ht="39.950000000000003" customHeight="1">
      <c r="A2" s="27" t="s">
        <v>23</v>
      </c>
      <c r="B2" s="15" t="s">
        <v>12</v>
      </c>
      <c r="C2" s="7" t="s">
        <v>222</v>
      </c>
      <c r="D2" s="7" t="s">
        <v>0</v>
      </c>
      <c r="E2" s="11" t="s">
        <v>123</v>
      </c>
    </row>
    <row r="3" spans="1:6" ht="39.950000000000003" customHeight="1">
      <c r="A3" s="24" t="s">
        <v>13</v>
      </c>
      <c r="B3" s="22" t="s">
        <v>30</v>
      </c>
      <c r="C3" s="54">
        <v>6381539.7400000002</v>
      </c>
      <c r="D3" s="37">
        <f>E3-C3</f>
        <v>-9000</v>
      </c>
      <c r="E3" s="12">
        <v>6372539.7400000002</v>
      </c>
    </row>
    <row r="4" spans="1:6" ht="39.950000000000003" customHeight="1">
      <c r="A4" s="24" t="s">
        <v>14</v>
      </c>
      <c r="B4" s="22" t="s">
        <v>29</v>
      </c>
      <c r="C4" s="54">
        <v>3301263.54</v>
      </c>
      <c r="D4" s="2">
        <f t="shared" ref="D4:D10" si="0">E4-C4</f>
        <v>9000</v>
      </c>
      <c r="E4" s="12">
        <v>3310263.54</v>
      </c>
    </row>
    <row r="5" spans="1:6" ht="39.950000000000003" customHeight="1">
      <c r="A5" s="24" t="s">
        <v>15</v>
      </c>
      <c r="B5" s="22" t="s">
        <v>31</v>
      </c>
      <c r="C5" s="54">
        <v>316850</v>
      </c>
      <c r="D5" s="2">
        <f t="shared" si="0"/>
        <v>35000</v>
      </c>
      <c r="E5" s="12">
        <v>351850</v>
      </c>
    </row>
    <row r="6" spans="1:6" ht="39.950000000000003" customHeight="1">
      <c r="A6" s="24" t="s">
        <v>16</v>
      </c>
      <c r="B6" s="22" t="s">
        <v>32</v>
      </c>
      <c r="C6" s="2">
        <v>160500</v>
      </c>
      <c r="D6" s="35">
        <f t="shared" si="0"/>
        <v>0</v>
      </c>
      <c r="E6" s="12">
        <v>160500</v>
      </c>
    </row>
    <row r="7" spans="1:6" ht="39.950000000000003" customHeight="1">
      <c r="A7" s="24" t="s">
        <v>17</v>
      </c>
      <c r="B7" s="22" t="s">
        <v>33</v>
      </c>
      <c r="C7" s="2">
        <v>11632061.74</v>
      </c>
      <c r="D7" s="35">
        <f t="shared" si="0"/>
        <v>50000</v>
      </c>
      <c r="E7" s="12">
        <v>11682061.74</v>
      </c>
    </row>
    <row r="8" spans="1:6" ht="39.950000000000003" customHeight="1">
      <c r="A8" s="24" t="s">
        <v>18</v>
      </c>
      <c r="B8" s="22" t="s">
        <v>34</v>
      </c>
      <c r="C8" s="54">
        <v>1298701</v>
      </c>
      <c r="D8" s="2">
        <f t="shared" si="0"/>
        <v>1115000</v>
      </c>
      <c r="E8" s="12">
        <v>2413701</v>
      </c>
    </row>
    <row r="9" spans="1:6" ht="39.950000000000003" customHeight="1">
      <c r="A9" s="24" t="s">
        <v>19</v>
      </c>
      <c r="B9" s="22" t="s">
        <v>35</v>
      </c>
      <c r="C9" s="2">
        <v>20000</v>
      </c>
      <c r="D9" s="35">
        <f t="shared" si="0"/>
        <v>0</v>
      </c>
      <c r="E9" s="12">
        <v>20000</v>
      </c>
    </row>
    <row r="10" spans="1:6" ht="39.950000000000003" customHeight="1">
      <c r="A10" s="25" t="s">
        <v>20</v>
      </c>
      <c r="B10" s="22" t="s">
        <v>28</v>
      </c>
      <c r="C10" s="54">
        <v>2800000</v>
      </c>
      <c r="D10" s="56">
        <f t="shared" si="0"/>
        <v>0</v>
      </c>
      <c r="E10" s="12">
        <v>2800000</v>
      </c>
    </row>
    <row r="11" spans="1:6" ht="39.950000000000003" customHeight="1" thickBot="1">
      <c r="A11" s="18" t="s">
        <v>24</v>
      </c>
      <c r="B11" s="22"/>
      <c r="C11" s="29">
        <f>SUBTOTAL(9,C3:C10)</f>
        <v>25910916.020000003</v>
      </c>
      <c r="D11" s="36">
        <f>SUBTOTAL(9,D3:D10)</f>
        <v>1200000</v>
      </c>
      <c r="E11" s="30">
        <f>SUBTOTAL(9,E3:E10)</f>
        <v>27110916.020000003</v>
      </c>
    </row>
    <row r="12" spans="1:6" ht="39.950000000000003" customHeight="1" thickTop="1">
      <c r="A12" s="24" t="s">
        <v>124</v>
      </c>
      <c r="B12" s="22" t="s">
        <v>37</v>
      </c>
      <c r="C12" s="55">
        <v>477328.83</v>
      </c>
      <c r="D12" s="35">
        <f t="shared" ref="D12:D15" si="1">E12-C12</f>
        <v>0</v>
      </c>
      <c r="E12" s="16">
        <v>477328.83</v>
      </c>
    </row>
    <row r="13" spans="1:6" ht="39.950000000000003" customHeight="1">
      <c r="A13" s="24" t="s">
        <v>125</v>
      </c>
      <c r="B13" s="22" t="s">
        <v>38</v>
      </c>
      <c r="C13" s="54">
        <v>8740992.1500000004</v>
      </c>
      <c r="D13" s="2">
        <f>E13-C13</f>
        <v>-1200000</v>
      </c>
      <c r="E13" s="12">
        <f>10121408.17-1365226.02-15190-1200000</f>
        <v>7540992.1500000004</v>
      </c>
      <c r="F13" s="1" t="s">
        <v>219</v>
      </c>
    </row>
    <row r="14" spans="1:6" ht="39.950000000000003" hidden="1" customHeight="1">
      <c r="A14" s="24" t="s">
        <v>45</v>
      </c>
      <c r="B14" s="22" t="s">
        <v>36</v>
      </c>
      <c r="C14" s="2">
        <v>0</v>
      </c>
      <c r="D14" s="35">
        <f t="shared" si="1"/>
        <v>0</v>
      </c>
      <c r="E14" s="12">
        <v>0</v>
      </c>
    </row>
    <row r="15" spans="1:6" ht="39.950000000000003" hidden="1" customHeight="1">
      <c r="A15" s="24"/>
      <c r="B15" s="22" t="s">
        <v>39</v>
      </c>
      <c r="C15" s="2">
        <v>0</v>
      </c>
      <c r="D15" s="35">
        <f t="shared" si="1"/>
        <v>0</v>
      </c>
      <c r="E15" s="12">
        <v>0</v>
      </c>
    </row>
    <row r="16" spans="1:6" ht="39.950000000000003" customHeight="1" thickBot="1">
      <c r="A16" s="28" t="s">
        <v>40</v>
      </c>
      <c r="B16" s="22"/>
      <c r="C16" s="36">
        <f>SUBTOTAL(9,C12:C15)</f>
        <v>9218320.9800000004</v>
      </c>
      <c r="D16" s="36">
        <f>SUBTOTAL(9,D12:D15)</f>
        <v>-1200000</v>
      </c>
      <c r="E16" s="30">
        <f>SUBTOTAL(9,E12:E15)</f>
        <v>8018320.9800000004</v>
      </c>
    </row>
    <row r="17" spans="1:5" ht="39.950000000000003" customHeight="1" thickTop="1" thickBot="1">
      <c r="A17" s="26" t="s">
        <v>25</v>
      </c>
      <c r="B17" s="23"/>
      <c r="C17" s="29">
        <f>SUBTOTAL(9,C3:C16)</f>
        <v>35129237</v>
      </c>
      <c r="D17" s="38">
        <f>SUBTOTAL(9,D3:D16)</f>
        <v>0</v>
      </c>
      <c r="E17" s="34">
        <f>SUBTOTAL(9,E3:E16)</f>
        <v>35129237</v>
      </c>
    </row>
    <row r="20" spans="1:5" ht="39.950000000000003" customHeight="1">
      <c r="E20" s="4">
        <f>Revenue!E25</f>
        <v>35129237</v>
      </c>
    </row>
    <row r="21" spans="1:5" ht="39.950000000000003" customHeight="1">
      <c r="A21" s="19"/>
    </row>
    <row r="22" spans="1:5" ht="39.950000000000003" customHeight="1">
      <c r="E22" s="4">
        <f>E17-E20</f>
        <v>0</v>
      </c>
    </row>
  </sheetData>
  <mergeCells count="1">
    <mergeCell ref="A1:E1"/>
  </mergeCells>
  <printOptions horizontalCentered="1"/>
  <pageMargins left="1" right="1" top="1" bottom="1" header="0.5" footer="0.5"/>
  <pageSetup scale="75" orientation="landscape" r:id="rId1"/>
  <headerFooter scaleWithDoc="0" alignWithMargins="0">
    <oddFooter>&amp;L&amp;A&amp;CPage 2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B137B-B068-43C9-9249-3CEB284AEDF1}">
  <dimension ref="A1:M75"/>
  <sheetViews>
    <sheetView workbookViewId="0">
      <selection activeCell="A34" sqref="A34"/>
    </sheetView>
  </sheetViews>
  <sheetFormatPr defaultColWidth="8.88671875" defaultRowHeight="12.75"/>
  <cols>
    <col min="1" max="1" width="21" style="44" customWidth="1"/>
    <col min="2" max="2" width="7" style="44" customWidth="1"/>
    <col min="3" max="4" width="5.44140625" style="44" customWidth="1"/>
    <col min="5" max="5" width="7" style="44" customWidth="1"/>
    <col min="6" max="6" width="4.6640625" style="44" customWidth="1"/>
    <col min="7" max="7" width="6.21875" style="44" customWidth="1"/>
    <col min="8" max="8" width="3.88671875" style="44" customWidth="1"/>
    <col min="9" max="9" width="14.109375" style="44" bestFit="1" customWidth="1"/>
    <col min="10" max="12" width="12.44140625" style="44" customWidth="1"/>
    <col min="13" max="16384" width="8.88671875" style="44"/>
  </cols>
  <sheetData>
    <row r="1" spans="1:13">
      <c r="A1" s="49" t="s">
        <v>48</v>
      </c>
    </row>
    <row r="2" spans="1:13">
      <c r="A2" s="49" t="s">
        <v>92</v>
      </c>
    </row>
    <row r="3" spans="1:13" ht="15">
      <c r="A3" s="45" t="s">
        <v>128</v>
      </c>
      <c r="I3" s="48">
        <f>SUBTOTAL(9,I6:I75)</f>
        <v>46070350</v>
      </c>
    </row>
    <row r="5" spans="1:13" ht="13.5" thickBot="1">
      <c r="A5" s="47" t="s">
        <v>49</v>
      </c>
      <c r="B5" s="47" t="s">
        <v>93</v>
      </c>
      <c r="C5" s="47" t="s">
        <v>50</v>
      </c>
      <c r="D5" s="47" t="s">
        <v>94</v>
      </c>
      <c r="E5" s="47" t="s">
        <v>51</v>
      </c>
      <c r="F5" s="47" t="s">
        <v>52</v>
      </c>
      <c r="G5" s="47" t="s">
        <v>95</v>
      </c>
      <c r="H5" s="47" t="s">
        <v>53</v>
      </c>
      <c r="I5" s="47" t="s">
        <v>96</v>
      </c>
      <c r="J5" s="47" t="s">
        <v>97</v>
      </c>
      <c r="K5" s="47" t="s">
        <v>98</v>
      </c>
      <c r="L5" s="47" t="s">
        <v>99</v>
      </c>
    </row>
    <row r="6" spans="1:13">
      <c r="A6" s="45" t="s">
        <v>54</v>
      </c>
      <c r="B6" s="45" t="s">
        <v>61</v>
      </c>
      <c r="C6" s="45" t="s">
        <v>58</v>
      </c>
      <c r="D6" s="45" t="s">
        <v>57</v>
      </c>
      <c r="E6" s="45" t="s">
        <v>58</v>
      </c>
      <c r="F6" s="45" t="s">
        <v>62</v>
      </c>
      <c r="G6" s="45" t="s">
        <v>58</v>
      </c>
      <c r="H6" s="45" t="s">
        <v>60</v>
      </c>
      <c r="I6" s="46">
        <v>5750000</v>
      </c>
      <c r="J6" s="46">
        <v>2408593.9500000002</v>
      </c>
      <c r="K6" s="46">
        <v>0</v>
      </c>
      <c r="L6" s="46">
        <v>3341406.05</v>
      </c>
      <c r="M6" s="45"/>
    </row>
    <row r="7" spans="1:13">
      <c r="A7" s="45" t="s">
        <v>54</v>
      </c>
      <c r="B7" s="45" t="s">
        <v>77</v>
      </c>
      <c r="C7" s="45" t="s">
        <v>58</v>
      </c>
      <c r="D7" s="45" t="s">
        <v>57</v>
      </c>
      <c r="E7" s="45" t="s">
        <v>58</v>
      </c>
      <c r="F7" s="45" t="s">
        <v>62</v>
      </c>
      <c r="G7" s="45" t="s">
        <v>58</v>
      </c>
      <c r="H7" s="45" t="s">
        <v>60</v>
      </c>
      <c r="I7" s="46">
        <v>850000</v>
      </c>
      <c r="J7" s="46">
        <v>0</v>
      </c>
      <c r="K7" s="46">
        <v>0</v>
      </c>
      <c r="L7" s="46">
        <v>850000</v>
      </c>
      <c r="M7" s="45"/>
    </row>
    <row r="8" spans="1:13">
      <c r="A8" s="45" t="s">
        <v>54</v>
      </c>
      <c r="B8" s="45" t="s">
        <v>72</v>
      </c>
      <c r="C8" s="45" t="s">
        <v>58</v>
      </c>
      <c r="D8" s="45" t="s">
        <v>57</v>
      </c>
      <c r="E8" s="45" t="s">
        <v>58</v>
      </c>
      <c r="F8" s="45" t="s">
        <v>62</v>
      </c>
      <c r="G8" s="45" t="s">
        <v>58</v>
      </c>
      <c r="H8" s="45" t="s">
        <v>60</v>
      </c>
      <c r="I8" s="46">
        <v>100000</v>
      </c>
      <c r="J8" s="46">
        <v>49952.36</v>
      </c>
      <c r="K8" s="46">
        <v>0</v>
      </c>
      <c r="L8" s="46">
        <v>50047.64</v>
      </c>
      <c r="M8" s="45"/>
    </row>
    <row r="9" spans="1:13">
      <c r="A9" s="45" t="s">
        <v>54</v>
      </c>
      <c r="B9" s="45" t="s">
        <v>78</v>
      </c>
      <c r="C9" s="45" t="s">
        <v>58</v>
      </c>
      <c r="D9" s="45" t="s">
        <v>57</v>
      </c>
      <c r="E9" s="45" t="s">
        <v>58</v>
      </c>
      <c r="F9" s="45" t="s">
        <v>62</v>
      </c>
      <c r="G9" s="45" t="s">
        <v>58</v>
      </c>
      <c r="H9" s="45" t="s">
        <v>60</v>
      </c>
      <c r="I9" s="46">
        <v>18000</v>
      </c>
      <c r="J9" s="46">
        <v>12182</v>
      </c>
      <c r="K9" s="46">
        <v>0</v>
      </c>
      <c r="L9" s="46">
        <v>5818</v>
      </c>
      <c r="M9" s="45"/>
    </row>
    <row r="10" spans="1:13">
      <c r="A10" s="45" t="s">
        <v>54</v>
      </c>
      <c r="B10" s="45" t="s">
        <v>73</v>
      </c>
      <c r="C10" s="45" t="s">
        <v>58</v>
      </c>
      <c r="D10" s="45" t="s">
        <v>57</v>
      </c>
      <c r="E10" s="45" t="s">
        <v>58</v>
      </c>
      <c r="F10" s="45" t="s">
        <v>62</v>
      </c>
      <c r="G10" s="45" t="s">
        <v>58</v>
      </c>
      <c r="H10" s="45" t="s">
        <v>60</v>
      </c>
      <c r="I10" s="46">
        <v>32000</v>
      </c>
      <c r="J10" s="46">
        <v>21542</v>
      </c>
      <c r="K10" s="46">
        <v>0</v>
      </c>
      <c r="L10" s="46">
        <v>10458</v>
      </c>
      <c r="M10" s="45"/>
    </row>
    <row r="11" spans="1:13">
      <c r="A11" s="45" t="s">
        <v>54</v>
      </c>
      <c r="B11" s="45" t="s">
        <v>100</v>
      </c>
      <c r="C11" s="45" t="s">
        <v>58</v>
      </c>
      <c r="D11" s="45" t="s">
        <v>57</v>
      </c>
      <c r="E11" s="45" t="s">
        <v>58</v>
      </c>
      <c r="F11" s="45" t="s">
        <v>62</v>
      </c>
      <c r="G11" s="45" t="s">
        <v>58</v>
      </c>
      <c r="H11" s="45" t="s">
        <v>60</v>
      </c>
      <c r="I11" s="46">
        <v>0</v>
      </c>
      <c r="J11" s="46">
        <v>232177.31</v>
      </c>
      <c r="K11" s="46">
        <v>0</v>
      </c>
      <c r="L11" s="46">
        <v>-232177.31</v>
      </c>
      <c r="M11" s="45"/>
    </row>
    <row r="12" spans="1:13">
      <c r="A12" s="45" t="s">
        <v>54</v>
      </c>
      <c r="B12" s="45" t="s">
        <v>80</v>
      </c>
      <c r="C12" s="45" t="s">
        <v>58</v>
      </c>
      <c r="D12" s="45" t="s">
        <v>57</v>
      </c>
      <c r="E12" s="45" t="s">
        <v>58</v>
      </c>
      <c r="F12" s="45" t="s">
        <v>62</v>
      </c>
      <c r="G12" s="45" t="s">
        <v>58</v>
      </c>
      <c r="H12" s="45" t="s">
        <v>60</v>
      </c>
      <c r="I12" s="46">
        <v>7250000</v>
      </c>
      <c r="J12" s="46">
        <v>3724503.88</v>
      </c>
      <c r="K12" s="46">
        <v>0</v>
      </c>
      <c r="L12" s="46">
        <v>3525496.12</v>
      </c>
      <c r="M12" s="45"/>
    </row>
    <row r="13" spans="1:13">
      <c r="A13" s="45" t="s">
        <v>54</v>
      </c>
      <c r="B13" s="45" t="s">
        <v>88</v>
      </c>
      <c r="C13" s="45" t="s">
        <v>58</v>
      </c>
      <c r="D13" s="45" t="s">
        <v>57</v>
      </c>
      <c r="E13" s="45" t="s">
        <v>58</v>
      </c>
      <c r="F13" s="45" t="s">
        <v>62</v>
      </c>
      <c r="G13" s="45" t="s">
        <v>58</v>
      </c>
      <c r="H13" s="45" t="s">
        <v>60</v>
      </c>
      <c r="I13" s="46">
        <v>0</v>
      </c>
      <c r="J13" s="46">
        <v>3.86</v>
      </c>
      <c r="K13" s="46">
        <v>0</v>
      </c>
      <c r="L13" s="46">
        <v>-3.86</v>
      </c>
      <c r="M13" s="45"/>
    </row>
    <row r="14" spans="1:13">
      <c r="A14" s="45" t="s">
        <v>54</v>
      </c>
      <c r="B14" s="45" t="s">
        <v>55</v>
      </c>
      <c r="C14" s="45" t="s">
        <v>30</v>
      </c>
      <c r="D14" s="45" t="s">
        <v>57</v>
      </c>
      <c r="E14" s="45" t="s">
        <v>58</v>
      </c>
      <c r="F14" s="45" t="s">
        <v>62</v>
      </c>
      <c r="G14" s="45" t="s">
        <v>58</v>
      </c>
      <c r="H14" s="45" t="s">
        <v>60</v>
      </c>
      <c r="I14" s="46">
        <v>4542094</v>
      </c>
      <c r="J14" s="46">
        <v>2141308.48</v>
      </c>
      <c r="K14" s="46">
        <v>2646937.37</v>
      </c>
      <c r="L14" s="46">
        <v>-246151.85</v>
      </c>
      <c r="M14" s="45"/>
    </row>
    <row r="15" spans="1:13">
      <c r="A15" s="45" t="s">
        <v>54</v>
      </c>
      <c r="B15" s="45" t="s">
        <v>55</v>
      </c>
      <c r="C15" s="45" t="s">
        <v>29</v>
      </c>
      <c r="D15" s="45" t="s">
        <v>57</v>
      </c>
      <c r="E15" s="45" t="s">
        <v>58</v>
      </c>
      <c r="F15" s="45" t="s">
        <v>62</v>
      </c>
      <c r="G15" s="45" t="s">
        <v>58</v>
      </c>
      <c r="H15" s="45" t="s">
        <v>60</v>
      </c>
      <c r="I15" s="46">
        <v>2377076</v>
      </c>
      <c r="J15" s="46">
        <v>1143425.8799999999</v>
      </c>
      <c r="K15" s="46">
        <v>1305438.48</v>
      </c>
      <c r="L15" s="46">
        <v>-71788.36</v>
      </c>
      <c r="M15" s="45"/>
    </row>
    <row r="16" spans="1:13">
      <c r="A16" s="45" t="s">
        <v>54</v>
      </c>
      <c r="B16" s="45" t="s">
        <v>55</v>
      </c>
      <c r="C16" s="45" t="s">
        <v>66</v>
      </c>
      <c r="D16" s="45" t="s">
        <v>57</v>
      </c>
      <c r="E16" s="45" t="s">
        <v>58</v>
      </c>
      <c r="F16" s="45" t="s">
        <v>62</v>
      </c>
      <c r="G16" s="45" t="s">
        <v>58</v>
      </c>
      <c r="H16" s="45" t="s">
        <v>60</v>
      </c>
      <c r="I16" s="46">
        <v>6000</v>
      </c>
      <c r="J16" s="46">
        <v>4420.5200000000004</v>
      </c>
      <c r="K16" s="46">
        <v>0</v>
      </c>
      <c r="L16" s="46">
        <v>1579.48</v>
      </c>
      <c r="M16" s="45"/>
    </row>
    <row r="17" spans="1:13">
      <c r="A17" s="45" t="s">
        <v>54</v>
      </c>
      <c r="B17" s="45" t="s">
        <v>55</v>
      </c>
      <c r="C17" s="45" t="s">
        <v>64</v>
      </c>
      <c r="D17" s="45" t="s">
        <v>57</v>
      </c>
      <c r="E17" s="45" t="s">
        <v>58</v>
      </c>
      <c r="F17" s="45" t="s">
        <v>62</v>
      </c>
      <c r="G17" s="45" t="s">
        <v>58</v>
      </c>
      <c r="H17" s="45" t="s">
        <v>60</v>
      </c>
      <c r="I17" s="46">
        <v>12000</v>
      </c>
      <c r="J17" s="46">
        <v>2127.25</v>
      </c>
      <c r="K17" s="46">
        <v>0</v>
      </c>
      <c r="L17" s="46">
        <v>9872.75</v>
      </c>
      <c r="M17" s="45"/>
    </row>
    <row r="18" spans="1:13">
      <c r="A18" s="45" t="s">
        <v>54</v>
      </c>
      <c r="B18" s="45" t="s">
        <v>55</v>
      </c>
      <c r="C18" s="45" t="s">
        <v>81</v>
      </c>
      <c r="D18" s="45" t="s">
        <v>57</v>
      </c>
      <c r="E18" s="45" t="s">
        <v>58</v>
      </c>
      <c r="F18" s="45" t="s">
        <v>62</v>
      </c>
      <c r="G18" s="45" t="s">
        <v>58</v>
      </c>
      <c r="H18" s="45" t="s">
        <v>60</v>
      </c>
      <c r="I18" s="46">
        <v>50000</v>
      </c>
      <c r="J18" s="46">
        <v>24549.88</v>
      </c>
      <c r="K18" s="46">
        <v>67874.429999999993</v>
      </c>
      <c r="L18" s="46">
        <v>-42424.31</v>
      </c>
      <c r="M18" s="45"/>
    </row>
    <row r="19" spans="1:13">
      <c r="A19" s="45" t="s">
        <v>54</v>
      </c>
      <c r="B19" s="45" t="s">
        <v>55</v>
      </c>
      <c r="C19" s="45" t="s">
        <v>74</v>
      </c>
      <c r="D19" s="45" t="s">
        <v>57</v>
      </c>
      <c r="E19" s="45" t="s">
        <v>58</v>
      </c>
      <c r="F19" s="45" t="s">
        <v>62</v>
      </c>
      <c r="G19" s="45" t="s">
        <v>58</v>
      </c>
      <c r="H19" s="45" t="s">
        <v>60</v>
      </c>
      <c r="I19" s="46">
        <v>2500</v>
      </c>
      <c r="J19" s="46">
        <v>26.7</v>
      </c>
      <c r="K19" s="46">
        <v>153.06</v>
      </c>
      <c r="L19" s="46">
        <v>2320.2399999999998</v>
      </c>
      <c r="M19" s="45"/>
    </row>
    <row r="20" spans="1:13">
      <c r="A20" s="45" t="s">
        <v>54</v>
      </c>
      <c r="B20" s="45" t="s">
        <v>55</v>
      </c>
      <c r="C20" s="45" t="s">
        <v>67</v>
      </c>
      <c r="D20" s="45" t="s">
        <v>57</v>
      </c>
      <c r="E20" s="45" t="s">
        <v>58</v>
      </c>
      <c r="F20" s="45" t="s">
        <v>62</v>
      </c>
      <c r="G20" s="45" t="s">
        <v>58</v>
      </c>
      <c r="H20" s="45" t="s">
        <v>60</v>
      </c>
      <c r="I20" s="46">
        <v>5000</v>
      </c>
      <c r="J20" s="46">
        <v>11739.9</v>
      </c>
      <c r="K20" s="46">
        <v>13136.7</v>
      </c>
      <c r="L20" s="46">
        <v>-19876.599999999999</v>
      </c>
      <c r="M20" s="45"/>
    </row>
    <row r="21" spans="1:13">
      <c r="A21" s="45" t="s">
        <v>54</v>
      </c>
      <c r="B21" s="45" t="s">
        <v>55</v>
      </c>
      <c r="C21" s="45" t="s">
        <v>68</v>
      </c>
      <c r="D21" s="45" t="s">
        <v>57</v>
      </c>
      <c r="E21" s="45" t="s">
        <v>58</v>
      </c>
      <c r="F21" s="45" t="s">
        <v>62</v>
      </c>
      <c r="G21" s="45" t="s">
        <v>58</v>
      </c>
      <c r="H21" s="45" t="s">
        <v>60</v>
      </c>
      <c r="I21" s="46">
        <v>50000</v>
      </c>
      <c r="J21" s="46">
        <v>37047.769999999997</v>
      </c>
      <c r="K21" s="46">
        <v>762.5</v>
      </c>
      <c r="L21" s="46">
        <v>12189.73</v>
      </c>
      <c r="M21" s="45"/>
    </row>
    <row r="22" spans="1:13">
      <c r="A22" s="45" t="s">
        <v>54</v>
      </c>
      <c r="B22" s="45" t="s">
        <v>55</v>
      </c>
      <c r="C22" s="45" t="s">
        <v>86</v>
      </c>
      <c r="D22" s="45" t="s">
        <v>57</v>
      </c>
      <c r="E22" s="45" t="s">
        <v>58</v>
      </c>
      <c r="F22" s="45" t="s">
        <v>62</v>
      </c>
      <c r="G22" s="45" t="s">
        <v>58</v>
      </c>
      <c r="H22" s="45" t="s">
        <v>60</v>
      </c>
      <c r="I22" s="46">
        <v>750</v>
      </c>
      <c r="J22" s="46">
        <v>0</v>
      </c>
      <c r="K22" s="46">
        <v>0</v>
      </c>
      <c r="L22" s="46">
        <v>750</v>
      </c>
      <c r="M22" s="45"/>
    </row>
    <row r="23" spans="1:13">
      <c r="A23" s="45" t="s">
        <v>54</v>
      </c>
      <c r="B23" s="45" t="s">
        <v>55</v>
      </c>
      <c r="C23" s="45" t="s">
        <v>65</v>
      </c>
      <c r="D23" s="45" t="s">
        <v>57</v>
      </c>
      <c r="E23" s="45" t="s">
        <v>58</v>
      </c>
      <c r="F23" s="45" t="s">
        <v>62</v>
      </c>
      <c r="G23" s="45" t="s">
        <v>58</v>
      </c>
      <c r="H23" s="45" t="s">
        <v>60</v>
      </c>
      <c r="I23" s="46">
        <v>30000</v>
      </c>
      <c r="J23" s="46">
        <v>12959.46</v>
      </c>
      <c r="K23" s="46">
        <v>4484</v>
      </c>
      <c r="L23" s="46">
        <v>12556.54</v>
      </c>
      <c r="M23" s="45"/>
    </row>
    <row r="24" spans="1:13">
      <c r="A24" s="45" t="s">
        <v>54</v>
      </c>
      <c r="B24" s="45" t="s">
        <v>55</v>
      </c>
      <c r="C24" s="45" t="s">
        <v>69</v>
      </c>
      <c r="D24" s="45" t="s">
        <v>57</v>
      </c>
      <c r="E24" s="45" t="s">
        <v>58</v>
      </c>
      <c r="F24" s="45" t="s">
        <v>62</v>
      </c>
      <c r="G24" s="45" t="s">
        <v>58</v>
      </c>
      <c r="H24" s="45" t="s">
        <v>60</v>
      </c>
      <c r="I24" s="46">
        <v>11000</v>
      </c>
      <c r="J24" s="46">
        <v>150.80000000000001</v>
      </c>
      <c r="K24" s="46">
        <v>13538</v>
      </c>
      <c r="L24" s="46">
        <v>-2688.8</v>
      </c>
      <c r="M24" s="45"/>
    </row>
    <row r="25" spans="1:13">
      <c r="A25" s="45" t="s">
        <v>54</v>
      </c>
      <c r="B25" s="45" t="s">
        <v>55</v>
      </c>
      <c r="C25" s="45" t="s">
        <v>82</v>
      </c>
      <c r="D25" s="45" t="s">
        <v>57</v>
      </c>
      <c r="E25" s="45" t="s">
        <v>58</v>
      </c>
      <c r="F25" s="45" t="s">
        <v>62</v>
      </c>
      <c r="G25" s="45" t="s">
        <v>58</v>
      </c>
      <c r="H25" s="45" t="s">
        <v>60</v>
      </c>
      <c r="I25" s="46">
        <v>15000</v>
      </c>
      <c r="J25" s="46">
        <v>0</v>
      </c>
      <c r="K25" s="46">
        <v>7000</v>
      </c>
      <c r="L25" s="46">
        <v>8000</v>
      </c>
      <c r="M25" s="45"/>
    </row>
    <row r="26" spans="1:13">
      <c r="A26" s="45" t="s">
        <v>54</v>
      </c>
      <c r="B26" s="45" t="s">
        <v>55</v>
      </c>
      <c r="C26" s="45" t="s">
        <v>54</v>
      </c>
      <c r="D26" s="45" t="s">
        <v>57</v>
      </c>
      <c r="E26" s="45" t="s">
        <v>58</v>
      </c>
      <c r="F26" s="45" t="s">
        <v>62</v>
      </c>
      <c r="G26" s="45" t="s">
        <v>58</v>
      </c>
      <c r="H26" s="45" t="s">
        <v>60</v>
      </c>
      <c r="I26" s="46">
        <v>18000</v>
      </c>
      <c r="J26" s="46">
        <v>7103.03</v>
      </c>
      <c r="K26" s="46">
        <v>0</v>
      </c>
      <c r="L26" s="46">
        <v>10896.97</v>
      </c>
      <c r="M26" s="45"/>
    </row>
    <row r="27" spans="1:13">
      <c r="A27" s="45" t="s">
        <v>54</v>
      </c>
      <c r="B27" s="45" t="s">
        <v>55</v>
      </c>
      <c r="C27" s="45" t="s">
        <v>79</v>
      </c>
      <c r="D27" s="45" t="s">
        <v>57</v>
      </c>
      <c r="E27" s="45" t="s">
        <v>58</v>
      </c>
      <c r="F27" s="45" t="s">
        <v>62</v>
      </c>
      <c r="G27" s="45" t="s">
        <v>58</v>
      </c>
      <c r="H27" s="45" t="s">
        <v>60</v>
      </c>
      <c r="I27" s="46">
        <v>65000</v>
      </c>
      <c r="J27" s="46">
        <v>16164.51</v>
      </c>
      <c r="K27" s="46">
        <v>67673.070000000007</v>
      </c>
      <c r="L27" s="46">
        <v>-18837.580000000002</v>
      </c>
      <c r="M27" s="45"/>
    </row>
    <row r="28" spans="1:13">
      <c r="A28" s="45" t="s">
        <v>54</v>
      </c>
      <c r="B28" s="45" t="s">
        <v>55</v>
      </c>
      <c r="C28" s="45" t="s">
        <v>83</v>
      </c>
      <c r="D28" s="45" t="s">
        <v>57</v>
      </c>
      <c r="E28" s="45" t="s">
        <v>58</v>
      </c>
      <c r="F28" s="45" t="s">
        <v>62</v>
      </c>
      <c r="G28" s="45" t="s">
        <v>58</v>
      </c>
      <c r="H28" s="45" t="s">
        <v>60</v>
      </c>
      <c r="I28" s="46">
        <v>4000</v>
      </c>
      <c r="J28" s="46">
        <v>3160.7</v>
      </c>
      <c r="K28" s="46">
        <v>0</v>
      </c>
      <c r="L28" s="46">
        <v>839.3</v>
      </c>
      <c r="M28" s="45"/>
    </row>
    <row r="29" spans="1:13">
      <c r="A29" s="45" t="s">
        <v>54</v>
      </c>
      <c r="B29" s="45" t="s">
        <v>55</v>
      </c>
      <c r="C29" s="45" t="s">
        <v>87</v>
      </c>
      <c r="D29" s="45" t="s">
        <v>57</v>
      </c>
      <c r="E29" s="45" t="s">
        <v>58</v>
      </c>
      <c r="F29" s="45" t="s">
        <v>62</v>
      </c>
      <c r="G29" s="45" t="s">
        <v>58</v>
      </c>
      <c r="H29" s="45" t="s">
        <v>60</v>
      </c>
      <c r="I29" s="46">
        <v>750000</v>
      </c>
      <c r="J29" s="46">
        <v>425576.54</v>
      </c>
      <c r="K29" s="46">
        <v>248939.56</v>
      </c>
      <c r="L29" s="46">
        <v>75483.899999999994</v>
      </c>
      <c r="M29" s="45"/>
    </row>
    <row r="30" spans="1:13">
      <c r="A30" s="45" t="s">
        <v>54</v>
      </c>
      <c r="B30" s="45" t="s">
        <v>55</v>
      </c>
      <c r="C30" s="45" t="s">
        <v>101</v>
      </c>
      <c r="D30" s="45" t="s">
        <v>57</v>
      </c>
      <c r="E30" s="45" t="s">
        <v>58</v>
      </c>
      <c r="F30" s="45" t="s">
        <v>62</v>
      </c>
      <c r="G30" s="45" t="s">
        <v>58</v>
      </c>
      <c r="H30" s="45" t="s">
        <v>60</v>
      </c>
      <c r="I30" s="46">
        <v>0</v>
      </c>
      <c r="J30" s="46">
        <v>41.96</v>
      </c>
      <c r="K30" s="46">
        <v>0</v>
      </c>
      <c r="L30" s="46">
        <v>-41.96</v>
      </c>
      <c r="M30" s="45"/>
    </row>
    <row r="31" spans="1:13">
      <c r="A31" s="45" t="s">
        <v>54</v>
      </c>
      <c r="B31" s="45" t="s">
        <v>55</v>
      </c>
      <c r="C31" s="45" t="s">
        <v>56</v>
      </c>
      <c r="D31" s="45" t="s">
        <v>57</v>
      </c>
      <c r="E31" s="45" t="s">
        <v>58</v>
      </c>
      <c r="F31" s="45" t="s">
        <v>62</v>
      </c>
      <c r="G31" s="45" t="s">
        <v>58</v>
      </c>
      <c r="H31" s="45" t="s">
        <v>60</v>
      </c>
      <c r="I31" s="46">
        <v>4900000</v>
      </c>
      <c r="J31" s="46">
        <v>2046001.08</v>
      </c>
      <c r="K31" s="46">
        <v>1429710.6</v>
      </c>
      <c r="L31" s="46">
        <v>1424288.32</v>
      </c>
      <c r="M31" s="45"/>
    </row>
    <row r="32" spans="1:13">
      <c r="A32" s="45" t="s">
        <v>54</v>
      </c>
      <c r="B32" s="45" t="s">
        <v>55</v>
      </c>
      <c r="C32" s="45" t="s">
        <v>91</v>
      </c>
      <c r="D32" s="45" t="s">
        <v>57</v>
      </c>
      <c r="E32" s="45" t="s">
        <v>58</v>
      </c>
      <c r="F32" s="45" t="s">
        <v>62</v>
      </c>
      <c r="G32" s="45" t="s">
        <v>58</v>
      </c>
      <c r="H32" s="45" t="s">
        <v>60</v>
      </c>
      <c r="I32" s="46">
        <v>850000</v>
      </c>
      <c r="J32" s="46">
        <v>0</v>
      </c>
      <c r="K32" s="46">
        <v>0</v>
      </c>
      <c r="L32" s="46">
        <v>850000</v>
      </c>
      <c r="M32" s="45"/>
    </row>
    <row r="33" spans="1:13">
      <c r="A33" s="45" t="s">
        <v>54</v>
      </c>
      <c r="B33" s="45" t="s">
        <v>55</v>
      </c>
      <c r="C33" s="45" t="s">
        <v>70</v>
      </c>
      <c r="D33" s="45" t="s">
        <v>57</v>
      </c>
      <c r="E33" s="45" t="s">
        <v>58</v>
      </c>
      <c r="F33" s="45" t="s">
        <v>62</v>
      </c>
      <c r="G33" s="45" t="s">
        <v>58</v>
      </c>
      <c r="H33" s="45" t="s">
        <v>60</v>
      </c>
      <c r="I33" s="46">
        <v>750000</v>
      </c>
      <c r="J33" s="46">
        <v>547351.13</v>
      </c>
      <c r="K33" s="46">
        <v>71390.880000000005</v>
      </c>
      <c r="L33" s="46">
        <v>131257.99</v>
      </c>
      <c r="M33" s="45"/>
    </row>
    <row r="34" spans="1:13">
      <c r="A34" s="45" t="s">
        <v>54</v>
      </c>
      <c r="B34" s="45" t="s">
        <v>55</v>
      </c>
      <c r="C34" s="45" t="s">
        <v>90</v>
      </c>
      <c r="D34" s="45" t="s">
        <v>57</v>
      </c>
      <c r="E34" s="45" t="s">
        <v>58</v>
      </c>
      <c r="F34" s="45" t="s">
        <v>62</v>
      </c>
      <c r="G34" s="45" t="s">
        <v>58</v>
      </c>
      <c r="H34" s="45" t="s">
        <v>60</v>
      </c>
      <c r="I34" s="46">
        <v>40000</v>
      </c>
      <c r="J34" s="46">
        <v>74289.89</v>
      </c>
      <c r="K34" s="46">
        <v>7383.39</v>
      </c>
      <c r="L34" s="46">
        <v>-41673.279999999999</v>
      </c>
      <c r="M34" s="45"/>
    </row>
    <row r="35" spans="1:13">
      <c r="A35" s="45" t="s">
        <v>54</v>
      </c>
      <c r="B35" s="45" t="s">
        <v>55</v>
      </c>
      <c r="C35" s="45" t="s">
        <v>84</v>
      </c>
      <c r="D35" s="45" t="s">
        <v>57</v>
      </c>
      <c r="E35" s="45" t="s">
        <v>58</v>
      </c>
      <c r="F35" s="45" t="s">
        <v>62</v>
      </c>
      <c r="G35" s="45" t="s">
        <v>58</v>
      </c>
      <c r="H35" s="45" t="s">
        <v>60</v>
      </c>
      <c r="I35" s="46">
        <v>30000</v>
      </c>
      <c r="J35" s="46">
        <v>1150</v>
      </c>
      <c r="K35" s="46">
        <v>269</v>
      </c>
      <c r="L35" s="46">
        <v>28581</v>
      </c>
      <c r="M35" s="45"/>
    </row>
    <row r="36" spans="1:13">
      <c r="A36" s="45" t="s">
        <v>54</v>
      </c>
      <c r="B36" s="45" t="s">
        <v>55</v>
      </c>
      <c r="C36" s="45" t="s">
        <v>71</v>
      </c>
      <c r="D36" s="45" t="s">
        <v>57</v>
      </c>
      <c r="E36" s="45" t="s">
        <v>58</v>
      </c>
      <c r="F36" s="45" t="s">
        <v>62</v>
      </c>
      <c r="G36" s="45" t="s">
        <v>58</v>
      </c>
      <c r="H36" s="45" t="s">
        <v>60</v>
      </c>
      <c r="I36" s="46">
        <v>20000</v>
      </c>
      <c r="J36" s="46">
        <v>289</v>
      </c>
      <c r="K36" s="46">
        <v>0</v>
      </c>
      <c r="L36" s="46">
        <v>19711</v>
      </c>
      <c r="M36" s="45"/>
    </row>
    <row r="37" spans="1:13">
      <c r="A37" s="45" t="s">
        <v>54</v>
      </c>
      <c r="B37" s="45" t="s">
        <v>55</v>
      </c>
      <c r="C37" s="45" t="s">
        <v>102</v>
      </c>
      <c r="D37" s="45" t="s">
        <v>57</v>
      </c>
      <c r="E37" s="45" t="s">
        <v>58</v>
      </c>
      <c r="F37" s="45" t="s">
        <v>62</v>
      </c>
      <c r="G37" s="45" t="s">
        <v>58</v>
      </c>
      <c r="H37" s="45" t="s">
        <v>60</v>
      </c>
      <c r="I37" s="46">
        <v>0</v>
      </c>
      <c r="J37" s="46">
        <v>4750.16</v>
      </c>
      <c r="K37" s="46">
        <v>185</v>
      </c>
      <c r="L37" s="46">
        <v>-4935.16</v>
      </c>
      <c r="M37" s="45"/>
    </row>
    <row r="38" spans="1:13">
      <c r="A38" s="45" t="s">
        <v>54</v>
      </c>
      <c r="B38" s="45" t="s">
        <v>55</v>
      </c>
      <c r="C38" s="45" t="s">
        <v>127</v>
      </c>
      <c r="D38" s="45" t="s">
        <v>57</v>
      </c>
      <c r="E38" s="45" t="s">
        <v>58</v>
      </c>
      <c r="F38" s="45" t="s">
        <v>62</v>
      </c>
      <c r="G38" s="45" t="s">
        <v>58</v>
      </c>
      <c r="H38" s="45" t="s">
        <v>60</v>
      </c>
      <c r="I38" s="46">
        <v>0</v>
      </c>
      <c r="J38" s="46">
        <v>110402.54</v>
      </c>
      <c r="K38" s="46">
        <v>0</v>
      </c>
      <c r="L38" s="46">
        <v>-110402.54</v>
      </c>
      <c r="M38" s="45"/>
    </row>
    <row r="39" spans="1:13">
      <c r="A39" s="45" t="s">
        <v>54</v>
      </c>
      <c r="B39" s="45" t="s">
        <v>55</v>
      </c>
      <c r="C39" s="45" t="s">
        <v>75</v>
      </c>
      <c r="D39" s="45" t="s">
        <v>57</v>
      </c>
      <c r="E39" s="45" t="s">
        <v>58</v>
      </c>
      <c r="F39" s="45" t="s">
        <v>62</v>
      </c>
      <c r="G39" s="45" t="s">
        <v>58</v>
      </c>
      <c r="H39" s="45" t="s">
        <v>60</v>
      </c>
      <c r="I39" s="46">
        <v>220000</v>
      </c>
      <c r="J39" s="46">
        <v>28969.89</v>
      </c>
      <c r="K39" s="46">
        <v>5656.28</v>
      </c>
      <c r="L39" s="46">
        <v>185373.83</v>
      </c>
      <c r="M39" s="45"/>
    </row>
    <row r="40" spans="1:13">
      <c r="A40" s="45" t="s">
        <v>54</v>
      </c>
      <c r="B40" s="45" t="s">
        <v>55</v>
      </c>
      <c r="C40" s="45" t="s">
        <v>85</v>
      </c>
      <c r="D40" s="45" t="s">
        <v>57</v>
      </c>
      <c r="E40" s="45" t="s">
        <v>58</v>
      </c>
      <c r="F40" s="45" t="s">
        <v>62</v>
      </c>
      <c r="G40" s="45" t="s">
        <v>58</v>
      </c>
      <c r="H40" s="45" t="s">
        <v>60</v>
      </c>
      <c r="I40" s="46">
        <v>15000</v>
      </c>
      <c r="J40" s="46">
        <v>9442.73</v>
      </c>
      <c r="K40" s="46">
        <v>0</v>
      </c>
      <c r="L40" s="46">
        <v>5557.27</v>
      </c>
      <c r="M40" s="45"/>
    </row>
    <row r="41" spans="1:13">
      <c r="A41" s="45" t="s">
        <v>54</v>
      </c>
      <c r="B41" s="45" t="s">
        <v>76</v>
      </c>
      <c r="C41" s="45" t="s">
        <v>28</v>
      </c>
      <c r="D41" s="45" t="s">
        <v>57</v>
      </c>
      <c r="E41" s="45" t="s">
        <v>58</v>
      </c>
      <c r="F41" s="45" t="s">
        <v>62</v>
      </c>
      <c r="G41" s="45" t="s">
        <v>58</v>
      </c>
      <c r="H41" s="45" t="s">
        <v>60</v>
      </c>
      <c r="I41" s="46">
        <v>2243133</v>
      </c>
      <c r="J41" s="46">
        <v>0</v>
      </c>
      <c r="K41" s="46">
        <v>0</v>
      </c>
      <c r="L41" s="46">
        <v>2243133</v>
      </c>
      <c r="M41" s="45"/>
    </row>
    <row r="42" spans="1:13">
      <c r="A42" s="45" t="s">
        <v>54</v>
      </c>
      <c r="B42" s="45" t="s">
        <v>88</v>
      </c>
      <c r="C42" s="45" t="s">
        <v>58</v>
      </c>
      <c r="D42" s="45" t="s">
        <v>57</v>
      </c>
      <c r="E42" s="45" t="s">
        <v>89</v>
      </c>
      <c r="F42" s="45" t="s">
        <v>62</v>
      </c>
      <c r="G42" s="45" t="s">
        <v>58</v>
      </c>
      <c r="H42" s="45" t="s">
        <v>60</v>
      </c>
      <c r="I42" s="46">
        <v>50000</v>
      </c>
      <c r="J42" s="46">
        <v>152591.28</v>
      </c>
      <c r="K42" s="46">
        <v>0</v>
      </c>
      <c r="L42" s="46">
        <v>-102591.28</v>
      </c>
      <c r="M42" s="45"/>
    </row>
    <row r="43" spans="1:13">
      <c r="A43" s="45" t="s">
        <v>54</v>
      </c>
      <c r="B43" s="45" t="s">
        <v>55</v>
      </c>
      <c r="C43" s="45" t="s">
        <v>56</v>
      </c>
      <c r="D43" s="45" t="s">
        <v>57</v>
      </c>
      <c r="E43" s="45" t="s">
        <v>58</v>
      </c>
      <c r="F43" s="45" t="s">
        <v>59</v>
      </c>
      <c r="G43" s="45" t="s">
        <v>58</v>
      </c>
      <c r="H43" s="45" t="s">
        <v>60</v>
      </c>
      <c r="I43" s="46">
        <v>0</v>
      </c>
      <c r="J43" s="46">
        <v>273221.33</v>
      </c>
      <c r="K43" s="46">
        <v>276778.67</v>
      </c>
      <c r="L43" s="46">
        <v>-550000</v>
      </c>
      <c r="M43" s="45"/>
    </row>
    <row r="44" spans="1:13">
      <c r="A44" s="45" t="s">
        <v>54</v>
      </c>
      <c r="B44" s="45" t="s">
        <v>55</v>
      </c>
      <c r="C44" s="45" t="s">
        <v>30</v>
      </c>
      <c r="D44" s="45" t="s">
        <v>57</v>
      </c>
      <c r="E44" s="45" t="s">
        <v>126</v>
      </c>
      <c r="F44" s="45" t="s">
        <v>62</v>
      </c>
      <c r="G44" s="45" t="s">
        <v>58</v>
      </c>
      <c r="H44" s="45" t="s">
        <v>60</v>
      </c>
      <c r="I44" s="46">
        <v>0</v>
      </c>
      <c r="J44" s="46">
        <v>19249.96</v>
      </c>
      <c r="K44" s="46">
        <v>0</v>
      </c>
      <c r="L44" s="46">
        <v>-19249.96</v>
      </c>
      <c r="M44" s="45"/>
    </row>
    <row r="45" spans="1:13">
      <c r="A45" s="45" t="s">
        <v>54</v>
      </c>
      <c r="B45" s="45" t="s">
        <v>55</v>
      </c>
      <c r="C45" s="45" t="s">
        <v>29</v>
      </c>
      <c r="D45" s="45" t="s">
        <v>57</v>
      </c>
      <c r="E45" s="45" t="s">
        <v>126</v>
      </c>
      <c r="F45" s="45" t="s">
        <v>62</v>
      </c>
      <c r="G45" s="45" t="s">
        <v>58</v>
      </c>
      <c r="H45" s="45" t="s">
        <v>60</v>
      </c>
      <c r="I45" s="46">
        <v>0</v>
      </c>
      <c r="J45" s="46">
        <v>4920.3500000000004</v>
      </c>
      <c r="K45" s="46">
        <v>0</v>
      </c>
      <c r="L45" s="46">
        <v>-4920.3500000000004</v>
      </c>
      <c r="M45" s="45"/>
    </row>
    <row r="46" spans="1:13">
      <c r="A46" s="45" t="s">
        <v>54</v>
      </c>
      <c r="B46" s="45" t="s">
        <v>55</v>
      </c>
      <c r="C46" s="45" t="s">
        <v>87</v>
      </c>
      <c r="D46" s="45" t="s">
        <v>57</v>
      </c>
      <c r="E46" s="45" t="s">
        <v>126</v>
      </c>
      <c r="F46" s="45" t="s">
        <v>62</v>
      </c>
      <c r="G46" s="45" t="s">
        <v>58</v>
      </c>
      <c r="H46" s="45" t="s">
        <v>60</v>
      </c>
      <c r="I46" s="46">
        <v>0</v>
      </c>
      <c r="J46" s="46">
        <v>112.91</v>
      </c>
      <c r="K46" s="46">
        <v>0</v>
      </c>
      <c r="L46" s="46">
        <v>-112.91</v>
      </c>
      <c r="M46" s="45"/>
    </row>
    <row r="47" spans="1:13">
      <c r="A47" s="45" t="s">
        <v>54</v>
      </c>
      <c r="B47" s="45" t="s">
        <v>55</v>
      </c>
      <c r="C47" s="45" t="s">
        <v>56</v>
      </c>
      <c r="D47" s="45" t="s">
        <v>57</v>
      </c>
      <c r="E47" s="45" t="s">
        <v>126</v>
      </c>
      <c r="F47" s="45" t="s">
        <v>62</v>
      </c>
      <c r="G47" s="45" t="s">
        <v>58</v>
      </c>
      <c r="H47" s="45" t="s">
        <v>60</v>
      </c>
      <c r="I47" s="46">
        <v>0</v>
      </c>
      <c r="J47" s="46">
        <v>5277.37</v>
      </c>
      <c r="K47" s="46">
        <v>0</v>
      </c>
      <c r="L47" s="46">
        <v>-5277.37</v>
      </c>
      <c r="M47" s="45"/>
    </row>
    <row r="48" spans="1:13">
      <c r="A48" s="45" t="s">
        <v>63</v>
      </c>
      <c r="B48" s="45" t="s">
        <v>100</v>
      </c>
      <c r="C48" s="45" t="s">
        <v>58</v>
      </c>
      <c r="D48" s="45" t="s">
        <v>57</v>
      </c>
      <c r="E48" s="45" t="s">
        <v>58</v>
      </c>
      <c r="F48" s="45" t="s">
        <v>62</v>
      </c>
      <c r="G48" s="45" t="s">
        <v>58</v>
      </c>
      <c r="H48" s="45" t="s">
        <v>60</v>
      </c>
      <c r="I48" s="46">
        <v>0</v>
      </c>
      <c r="J48" s="46">
        <v>34307.39</v>
      </c>
      <c r="K48" s="46">
        <v>0</v>
      </c>
      <c r="L48" s="46">
        <v>-34307.39</v>
      </c>
      <c r="M48" s="45"/>
    </row>
    <row r="49" spans="1:13">
      <c r="A49" s="45" t="s">
        <v>63</v>
      </c>
      <c r="B49" s="45" t="s">
        <v>80</v>
      </c>
      <c r="C49" s="45" t="s">
        <v>58</v>
      </c>
      <c r="D49" s="45" t="s">
        <v>57</v>
      </c>
      <c r="E49" s="45" t="s">
        <v>58</v>
      </c>
      <c r="F49" s="45" t="s">
        <v>62</v>
      </c>
      <c r="G49" s="45" t="s">
        <v>58</v>
      </c>
      <c r="H49" s="45" t="s">
        <v>60</v>
      </c>
      <c r="I49" s="46">
        <v>7339850</v>
      </c>
      <c r="J49" s="46">
        <v>3696114.59</v>
      </c>
      <c r="K49" s="46">
        <v>0</v>
      </c>
      <c r="L49" s="46">
        <v>3643735.41</v>
      </c>
      <c r="M49" s="45"/>
    </row>
    <row r="50" spans="1:13">
      <c r="A50" s="45" t="s">
        <v>63</v>
      </c>
      <c r="B50" s="45" t="s">
        <v>88</v>
      </c>
      <c r="C50" s="45" t="s">
        <v>58</v>
      </c>
      <c r="D50" s="45" t="s">
        <v>57</v>
      </c>
      <c r="E50" s="45" t="s">
        <v>58</v>
      </c>
      <c r="F50" s="45" t="s">
        <v>62</v>
      </c>
      <c r="G50" s="45" t="s">
        <v>58</v>
      </c>
      <c r="H50" s="45" t="s">
        <v>60</v>
      </c>
      <c r="I50" s="46">
        <v>0</v>
      </c>
      <c r="J50" s="46">
        <v>-0.01</v>
      </c>
      <c r="K50" s="46">
        <v>0</v>
      </c>
      <c r="L50" s="46">
        <v>0.01</v>
      </c>
      <c r="M50" s="45"/>
    </row>
    <row r="51" spans="1:13">
      <c r="A51" s="45" t="s">
        <v>63</v>
      </c>
      <c r="B51" s="45" t="s">
        <v>55</v>
      </c>
      <c r="C51" s="45" t="s">
        <v>30</v>
      </c>
      <c r="D51" s="45" t="s">
        <v>57</v>
      </c>
      <c r="E51" s="45" t="s">
        <v>58</v>
      </c>
      <c r="F51" s="45" t="s">
        <v>62</v>
      </c>
      <c r="G51" s="45" t="s">
        <v>58</v>
      </c>
      <c r="H51" s="45" t="s">
        <v>60</v>
      </c>
      <c r="I51" s="46">
        <v>1664855</v>
      </c>
      <c r="J51" s="46">
        <v>707873.88</v>
      </c>
      <c r="K51" s="46">
        <v>903305.89</v>
      </c>
      <c r="L51" s="46">
        <v>53675.23</v>
      </c>
      <c r="M51" s="45"/>
    </row>
    <row r="52" spans="1:13">
      <c r="A52" s="45" t="s">
        <v>63</v>
      </c>
      <c r="B52" s="45" t="s">
        <v>55</v>
      </c>
      <c r="C52" s="45" t="s">
        <v>29</v>
      </c>
      <c r="D52" s="45" t="s">
        <v>57</v>
      </c>
      <c r="E52" s="45" t="s">
        <v>58</v>
      </c>
      <c r="F52" s="45" t="s">
        <v>62</v>
      </c>
      <c r="G52" s="45" t="s">
        <v>58</v>
      </c>
      <c r="H52" s="45" t="s">
        <v>60</v>
      </c>
      <c r="I52" s="46">
        <v>865725</v>
      </c>
      <c r="J52" s="46">
        <v>409215.68</v>
      </c>
      <c r="K52" s="46">
        <v>465719.73</v>
      </c>
      <c r="L52" s="46">
        <v>-9210.41</v>
      </c>
      <c r="M52" s="45"/>
    </row>
    <row r="53" spans="1:13">
      <c r="A53" s="45" t="s">
        <v>63</v>
      </c>
      <c r="B53" s="45" t="s">
        <v>55</v>
      </c>
      <c r="C53" s="45" t="s">
        <v>66</v>
      </c>
      <c r="D53" s="45" t="s">
        <v>57</v>
      </c>
      <c r="E53" s="45" t="s">
        <v>58</v>
      </c>
      <c r="F53" s="45" t="s">
        <v>62</v>
      </c>
      <c r="G53" s="45" t="s">
        <v>58</v>
      </c>
      <c r="H53" s="45" t="s">
        <v>60</v>
      </c>
      <c r="I53" s="46">
        <v>1000</v>
      </c>
      <c r="J53" s="46">
        <v>0</v>
      </c>
      <c r="K53" s="46">
        <v>0</v>
      </c>
      <c r="L53" s="46">
        <v>1000</v>
      </c>
      <c r="M53" s="45"/>
    </row>
    <row r="54" spans="1:13">
      <c r="A54" s="45" t="s">
        <v>63</v>
      </c>
      <c r="B54" s="45" t="s">
        <v>55</v>
      </c>
      <c r="C54" s="45" t="s">
        <v>64</v>
      </c>
      <c r="D54" s="45" t="s">
        <v>57</v>
      </c>
      <c r="E54" s="45" t="s">
        <v>58</v>
      </c>
      <c r="F54" s="45" t="s">
        <v>62</v>
      </c>
      <c r="G54" s="45" t="s">
        <v>58</v>
      </c>
      <c r="H54" s="45" t="s">
        <v>60</v>
      </c>
      <c r="I54" s="46">
        <v>3000</v>
      </c>
      <c r="J54" s="46">
        <v>56.02</v>
      </c>
      <c r="K54" s="46">
        <v>0</v>
      </c>
      <c r="L54" s="46">
        <v>2943.98</v>
      </c>
      <c r="M54" s="45"/>
    </row>
    <row r="55" spans="1:13">
      <c r="A55" s="45" t="s">
        <v>63</v>
      </c>
      <c r="B55" s="45" t="s">
        <v>55</v>
      </c>
      <c r="C55" s="45" t="s">
        <v>81</v>
      </c>
      <c r="D55" s="45" t="s">
        <v>57</v>
      </c>
      <c r="E55" s="45" t="s">
        <v>58</v>
      </c>
      <c r="F55" s="45" t="s">
        <v>62</v>
      </c>
      <c r="G55" s="45" t="s">
        <v>58</v>
      </c>
      <c r="H55" s="45" t="s">
        <v>60</v>
      </c>
      <c r="I55" s="46">
        <v>20000</v>
      </c>
      <c r="J55" s="46">
        <v>1204</v>
      </c>
      <c r="K55" s="46">
        <v>19353.5</v>
      </c>
      <c r="L55" s="46">
        <v>-557.5</v>
      </c>
      <c r="M55" s="45"/>
    </row>
    <row r="56" spans="1:13">
      <c r="A56" s="45" t="s">
        <v>63</v>
      </c>
      <c r="B56" s="45" t="s">
        <v>55</v>
      </c>
      <c r="C56" s="45" t="s">
        <v>74</v>
      </c>
      <c r="D56" s="45" t="s">
        <v>57</v>
      </c>
      <c r="E56" s="45" t="s">
        <v>58</v>
      </c>
      <c r="F56" s="45" t="s">
        <v>62</v>
      </c>
      <c r="G56" s="45" t="s">
        <v>58</v>
      </c>
      <c r="H56" s="45" t="s">
        <v>60</v>
      </c>
      <c r="I56" s="46">
        <v>1500</v>
      </c>
      <c r="J56" s="46">
        <v>0</v>
      </c>
      <c r="K56" s="46">
        <v>0</v>
      </c>
      <c r="L56" s="46">
        <v>1500</v>
      </c>
      <c r="M56" s="45"/>
    </row>
    <row r="57" spans="1:13">
      <c r="A57" s="45" t="s">
        <v>63</v>
      </c>
      <c r="B57" s="45" t="s">
        <v>55</v>
      </c>
      <c r="C57" s="45" t="s">
        <v>67</v>
      </c>
      <c r="D57" s="45" t="s">
        <v>57</v>
      </c>
      <c r="E57" s="45" t="s">
        <v>58</v>
      </c>
      <c r="F57" s="45" t="s">
        <v>62</v>
      </c>
      <c r="G57" s="45" t="s">
        <v>58</v>
      </c>
      <c r="H57" s="45" t="s">
        <v>60</v>
      </c>
      <c r="I57" s="46">
        <v>3000</v>
      </c>
      <c r="J57" s="46">
        <v>0</v>
      </c>
      <c r="K57" s="46">
        <v>0</v>
      </c>
      <c r="L57" s="46">
        <v>3000</v>
      </c>
      <c r="M57" s="45"/>
    </row>
    <row r="58" spans="1:13">
      <c r="A58" s="45" t="s">
        <v>63</v>
      </c>
      <c r="B58" s="45" t="s">
        <v>55</v>
      </c>
      <c r="C58" s="45" t="s">
        <v>68</v>
      </c>
      <c r="D58" s="45" t="s">
        <v>57</v>
      </c>
      <c r="E58" s="45" t="s">
        <v>58</v>
      </c>
      <c r="F58" s="45" t="s">
        <v>62</v>
      </c>
      <c r="G58" s="45" t="s">
        <v>58</v>
      </c>
      <c r="H58" s="45" t="s">
        <v>60</v>
      </c>
      <c r="I58" s="46">
        <v>7500</v>
      </c>
      <c r="J58" s="46">
        <v>9594.3799999999992</v>
      </c>
      <c r="K58" s="46">
        <v>0</v>
      </c>
      <c r="L58" s="46">
        <v>-2094.38</v>
      </c>
      <c r="M58" s="45"/>
    </row>
    <row r="59" spans="1:13">
      <c r="A59" s="45" t="s">
        <v>63</v>
      </c>
      <c r="B59" s="45" t="s">
        <v>55</v>
      </c>
      <c r="C59" s="45" t="s">
        <v>86</v>
      </c>
      <c r="D59" s="45" t="s">
        <v>57</v>
      </c>
      <c r="E59" s="45" t="s">
        <v>58</v>
      </c>
      <c r="F59" s="45" t="s">
        <v>62</v>
      </c>
      <c r="G59" s="45" t="s">
        <v>58</v>
      </c>
      <c r="H59" s="45" t="s">
        <v>60</v>
      </c>
      <c r="I59" s="46">
        <v>500</v>
      </c>
      <c r="J59" s="46">
        <v>0</v>
      </c>
      <c r="K59" s="46">
        <v>0</v>
      </c>
      <c r="L59" s="46">
        <v>500</v>
      </c>
      <c r="M59" s="45"/>
    </row>
    <row r="60" spans="1:13">
      <c r="A60" s="45" t="s">
        <v>63</v>
      </c>
      <c r="B60" s="45" t="s">
        <v>55</v>
      </c>
      <c r="C60" s="45" t="s">
        <v>65</v>
      </c>
      <c r="D60" s="45" t="s">
        <v>57</v>
      </c>
      <c r="E60" s="45" t="s">
        <v>58</v>
      </c>
      <c r="F60" s="45" t="s">
        <v>62</v>
      </c>
      <c r="G60" s="45" t="s">
        <v>58</v>
      </c>
      <c r="H60" s="45" t="s">
        <v>60</v>
      </c>
      <c r="I60" s="46">
        <v>15000</v>
      </c>
      <c r="J60" s="46">
        <v>2924.94</v>
      </c>
      <c r="K60" s="46">
        <v>1274</v>
      </c>
      <c r="L60" s="46">
        <v>10801.06</v>
      </c>
      <c r="M60" s="45"/>
    </row>
    <row r="61" spans="1:13">
      <c r="A61" s="45" t="s">
        <v>63</v>
      </c>
      <c r="B61" s="45" t="s">
        <v>55</v>
      </c>
      <c r="C61" s="45" t="s">
        <v>69</v>
      </c>
      <c r="D61" s="45" t="s">
        <v>57</v>
      </c>
      <c r="E61" s="45" t="s">
        <v>58</v>
      </c>
      <c r="F61" s="45" t="s">
        <v>62</v>
      </c>
      <c r="G61" s="45" t="s">
        <v>58</v>
      </c>
      <c r="H61" s="45" t="s">
        <v>60</v>
      </c>
      <c r="I61" s="46">
        <v>5000</v>
      </c>
      <c r="J61" s="46">
        <v>0</v>
      </c>
      <c r="K61" s="46">
        <v>3000</v>
      </c>
      <c r="L61" s="46">
        <v>2000</v>
      </c>
      <c r="M61" s="45"/>
    </row>
    <row r="62" spans="1:13">
      <c r="A62" s="45" t="s">
        <v>63</v>
      </c>
      <c r="B62" s="45" t="s">
        <v>55</v>
      </c>
      <c r="C62" s="45" t="s">
        <v>82</v>
      </c>
      <c r="D62" s="45" t="s">
        <v>57</v>
      </c>
      <c r="E62" s="45" t="s">
        <v>58</v>
      </c>
      <c r="F62" s="45" t="s">
        <v>62</v>
      </c>
      <c r="G62" s="45" t="s">
        <v>58</v>
      </c>
      <c r="H62" s="45" t="s">
        <v>60</v>
      </c>
      <c r="I62" s="46">
        <v>5000</v>
      </c>
      <c r="J62" s="46">
        <v>0</v>
      </c>
      <c r="K62" s="46">
        <v>0</v>
      </c>
      <c r="L62" s="46">
        <v>5000</v>
      </c>
      <c r="M62" s="45"/>
    </row>
    <row r="63" spans="1:13">
      <c r="A63" s="45" t="s">
        <v>63</v>
      </c>
      <c r="B63" s="45" t="s">
        <v>55</v>
      </c>
      <c r="C63" s="45" t="s">
        <v>54</v>
      </c>
      <c r="D63" s="45" t="s">
        <v>57</v>
      </c>
      <c r="E63" s="45" t="s">
        <v>58</v>
      </c>
      <c r="F63" s="45" t="s">
        <v>62</v>
      </c>
      <c r="G63" s="45" t="s">
        <v>58</v>
      </c>
      <c r="H63" s="45" t="s">
        <v>60</v>
      </c>
      <c r="I63" s="46">
        <v>8000</v>
      </c>
      <c r="J63" s="46">
        <v>650.92999999999995</v>
      </c>
      <c r="K63" s="46">
        <v>0</v>
      </c>
      <c r="L63" s="46">
        <v>7349.07</v>
      </c>
      <c r="M63" s="45"/>
    </row>
    <row r="64" spans="1:13">
      <c r="A64" s="45" t="s">
        <v>63</v>
      </c>
      <c r="B64" s="45" t="s">
        <v>55</v>
      </c>
      <c r="C64" s="45" t="s">
        <v>79</v>
      </c>
      <c r="D64" s="45" t="s">
        <v>57</v>
      </c>
      <c r="E64" s="45" t="s">
        <v>58</v>
      </c>
      <c r="F64" s="45" t="s">
        <v>62</v>
      </c>
      <c r="G64" s="45" t="s">
        <v>58</v>
      </c>
      <c r="H64" s="45" t="s">
        <v>60</v>
      </c>
      <c r="I64" s="46">
        <v>30000</v>
      </c>
      <c r="J64" s="46">
        <v>7975</v>
      </c>
      <c r="K64" s="46">
        <v>34442.519999999997</v>
      </c>
      <c r="L64" s="46">
        <v>-12417.52</v>
      </c>
      <c r="M64" s="45"/>
    </row>
    <row r="65" spans="1:13">
      <c r="A65" s="45" t="s">
        <v>63</v>
      </c>
      <c r="B65" s="45" t="s">
        <v>55</v>
      </c>
      <c r="C65" s="45" t="s">
        <v>83</v>
      </c>
      <c r="D65" s="45" t="s">
        <v>57</v>
      </c>
      <c r="E65" s="45" t="s">
        <v>58</v>
      </c>
      <c r="F65" s="45" t="s">
        <v>62</v>
      </c>
      <c r="G65" s="45" t="s">
        <v>58</v>
      </c>
      <c r="H65" s="45" t="s">
        <v>60</v>
      </c>
      <c r="I65" s="46">
        <v>500</v>
      </c>
      <c r="J65" s="46">
        <v>0</v>
      </c>
      <c r="K65" s="46">
        <v>0</v>
      </c>
      <c r="L65" s="46">
        <v>500</v>
      </c>
      <c r="M65" s="45"/>
    </row>
    <row r="66" spans="1:13">
      <c r="A66" s="45" t="s">
        <v>63</v>
      </c>
      <c r="B66" s="45" t="s">
        <v>55</v>
      </c>
      <c r="C66" s="45" t="s">
        <v>87</v>
      </c>
      <c r="D66" s="45" t="s">
        <v>57</v>
      </c>
      <c r="E66" s="45" t="s">
        <v>58</v>
      </c>
      <c r="F66" s="45" t="s">
        <v>62</v>
      </c>
      <c r="G66" s="45" t="s">
        <v>58</v>
      </c>
      <c r="H66" s="45" t="s">
        <v>60</v>
      </c>
      <c r="I66" s="46">
        <v>292000</v>
      </c>
      <c r="J66" s="46">
        <v>70707.83</v>
      </c>
      <c r="K66" s="46">
        <v>75111.92</v>
      </c>
      <c r="L66" s="46">
        <v>146180.25</v>
      </c>
      <c r="M66" s="45"/>
    </row>
    <row r="67" spans="1:13">
      <c r="A67" s="45" t="s">
        <v>63</v>
      </c>
      <c r="B67" s="45" t="s">
        <v>55</v>
      </c>
      <c r="C67" s="45" t="s">
        <v>56</v>
      </c>
      <c r="D67" s="45" t="s">
        <v>57</v>
      </c>
      <c r="E67" s="45" t="s">
        <v>58</v>
      </c>
      <c r="F67" s="45" t="s">
        <v>62</v>
      </c>
      <c r="G67" s="45" t="s">
        <v>58</v>
      </c>
      <c r="H67" s="45" t="s">
        <v>60</v>
      </c>
      <c r="I67" s="46">
        <v>3750000</v>
      </c>
      <c r="J67" s="46">
        <v>1504558.09</v>
      </c>
      <c r="K67" s="46">
        <v>1384930.39</v>
      </c>
      <c r="L67" s="46">
        <v>860511.52</v>
      </c>
      <c r="M67" s="45"/>
    </row>
    <row r="68" spans="1:13">
      <c r="A68" s="45" t="s">
        <v>63</v>
      </c>
      <c r="B68" s="45" t="s">
        <v>55</v>
      </c>
      <c r="C68" s="45" t="s">
        <v>70</v>
      </c>
      <c r="D68" s="45" t="s">
        <v>57</v>
      </c>
      <c r="E68" s="45" t="s">
        <v>58</v>
      </c>
      <c r="F68" s="45" t="s">
        <v>62</v>
      </c>
      <c r="G68" s="45" t="s">
        <v>58</v>
      </c>
      <c r="H68" s="45" t="s">
        <v>60</v>
      </c>
      <c r="I68" s="46">
        <v>250000</v>
      </c>
      <c r="J68" s="46">
        <v>5565.9</v>
      </c>
      <c r="K68" s="46">
        <v>14170</v>
      </c>
      <c r="L68" s="46">
        <v>230264.1</v>
      </c>
      <c r="M68" s="45"/>
    </row>
    <row r="69" spans="1:13">
      <c r="A69" s="45" t="s">
        <v>63</v>
      </c>
      <c r="B69" s="45" t="s">
        <v>55</v>
      </c>
      <c r="C69" s="45" t="s">
        <v>90</v>
      </c>
      <c r="D69" s="45" t="s">
        <v>57</v>
      </c>
      <c r="E69" s="45" t="s">
        <v>58</v>
      </c>
      <c r="F69" s="45" t="s">
        <v>62</v>
      </c>
      <c r="G69" s="45" t="s">
        <v>58</v>
      </c>
      <c r="H69" s="45" t="s">
        <v>60</v>
      </c>
      <c r="I69" s="46">
        <v>15000</v>
      </c>
      <c r="J69" s="46">
        <v>6240.25</v>
      </c>
      <c r="K69" s="46">
        <v>0</v>
      </c>
      <c r="L69" s="46">
        <v>8759.75</v>
      </c>
      <c r="M69" s="45"/>
    </row>
    <row r="70" spans="1:13">
      <c r="A70" s="45" t="s">
        <v>63</v>
      </c>
      <c r="B70" s="45" t="s">
        <v>55</v>
      </c>
      <c r="C70" s="45" t="s">
        <v>84</v>
      </c>
      <c r="D70" s="45" t="s">
        <v>57</v>
      </c>
      <c r="E70" s="45" t="s">
        <v>58</v>
      </c>
      <c r="F70" s="45" t="s">
        <v>62</v>
      </c>
      <c r="G70" s="45" t="s">
        <v>58</v>
      </c>
      <c r="H70" s="45" t="s">
        <v>60</v>
      </c>
      <c r="I70" s="46">
        <v>2000</v>
      </c>
      <c r="J70" s="46">
        <v>0</v>
      </c>
      <c r="K70" s="46">
        <v>0</v>
      </c>
      <c r="L70" s="46">
        <v>2000</v>
      </c>
      <c r="M70" s="45"/>
    </row>
    <row r="71" spans="1:13">
      <c r="A71" s="45" t="s">
        <v>63</v>
      </c>
      <c r="B71" s="45" t="s">
        <v>55</v>
      </c>
      <c r="C71" s="45" t="s">
        <v>71</v>
      </c>
      <c r="D71" s="45" t="s">
        <v>57</v>
      </c>
      <c r="E71" s="45" t="s">
        <v>58</v>
      </c>
      <c r="F71" s="45" t="s">
        <v>62</v>
      </c>
      <c r="G71" s="45" t="s">
        <v>58</v>
      </c>
      <c r="H71" s="45" t="s">
        <v>60</v>
      </c>
      <c r="I71" s="46">
        <v>2500</v>
      </c>
      <c r="J71" s="46">
        <v>0</v>
      </c>
      <c r="K71" s="46">
        <v>920</v>
      </c>
      <c r="L71" s="46">
        <v>1580</v>
      </c>
      <c r="M71" s="45"/>
    </row>
    <row r="72" spans="1:13">
      <c r="A72" s="45" t="s">
        <v>63</v>
      </c>
      <c r="B72" s="45" t="s">
        <v>55</v>
      </c>
      <c r="C72" s="45" t="s">
        <v>75</v>
      </c>
      <c r="D72" s="45" t="s">
        <v>57</v>
      </c>
      <c r="E72" s="45" t="s">
        <v>58</v>
      </c>
      <c r="F72" s="45" t="s">
        <v>62</v>
      </c>
      <c r="G72" s="45" t="s">
        <v>58</v>
      </c>
      <c r="H72" s="45" t="s">
        <v>60</v>
      </c>
      <c r="I72" s="46">
        <v>20000</v>
      </c>
      <c r="J72" s="46">
        <v>14759.2</v>
      </c>
      <c r="K72" s="46">
        <v>4872.04</v>
      </c>
      <c r="L72" s="46">
        <v>368.76</v>
      </c>
      <c r="M72" s="45"/>
    </row>
    <row r="73" spans="1:13">
      <c r="A73" s="45" t="s">
        <v>63</v>
      </c>
      <c r="B73" s="45" t="s">
        <v>55</v>
      </c>
      <c r="C73" s="45" t="s">
        <v>85</v>
      </c>
      <c r="D73" s="45" t="s">
        <v>57</v>
      </c>
      <c r="E73" s="45" t="s">
        <v>58</v>
      </c>
      <c r="F73" s="45" t="s">
        <v>62</v>
      </c>
      <c r="G73" s="45" t="s">
        <v>58</v>
      </c>
      <c r="H73" s="45" t="s">
        <v>60</v>
      </c>
      <c r="I73" s="46">
        <v>5000</v>
      </c>
      <c r="J73" s="46">
        <v>2144.25</v>
      </c>
      <c r="K73" s="46">
        <v>0</v>
      </c>
      <c r="L73" s="46">
        <v>2855.75</v>
      </c>
      <c r="M73" s="45"/>
    </row>
    <row r="74" spans="1:13">
      <c r="A74" s="45" t="s">
        <v>63</v>
      </c>
      <c r="B74" s="45" t="s">
        <v>76</v>
      </c>
      <c r="C74" s="45" t="s">
        <v>28</v>
      </c>
      <c r="D74" s="45" t="s">
        <v>57</v>
      </c>
      <c r="E74" s="45" t="s">
        <v>58</v>
      </c>
      <c r="F74" s="45" t="s">
        <v>62</v>
      </c>
      <c r="G74" s="45" t="s">
        <v>58</v>
      </c>
      <c r="H74" s="45" t="s">
        <v>60</v>
      </c>
      <c r="I74" s="46">
        <v>556867</v>
      </c>
      <c r="J74" s="46">
        <v>0</v>
      </c>
      <c r="K74" s="46">
        <v>0</v>
      </c>
      <c r="L74" s="46">
        <v>556867</v>
      </c>
      <c r="M74" s="45"/>
    </row>
    <row r="75" spans="1:13">
      <c r="A75" s="45" t="s">
        <v>63</v>
      </c>
      <c r="B75" s="45" t="s">
        <v>88</v>
      </c>
      <c r="C75" s="45" t="s">
        <v>58</v>
      </c>
      <c r="D75" s="45" t="s">
        <v>57</v>
      </c>
      <c r="E75" s="45" t="s">
        <v>89</v>
      </c>
      <c r="F75" s="45" t="s">
        <v>62</v>
      </c>
      <c r="G75" s="45" t="s">
        <v>58</v>
      </c>
      <c r="H75" s="45" t="s">
        <v>60</v>
      </c>
      <c r="I75" s="46">
        <v>150000</v>
      </c>
      <c r="J75" s="46">
        <v>3021.86</v>
      </c>
      <c r="K75" s="46">
        <v>0</v>
      </c>
      <c r="L75" s="46">
        <v>146978.14000000001</v>
      </c>
      <c r="M75" s="45"/>
    </row>
  </sheetData>
  <autoFilter ref="A5:L75" xr:uid="{00000000-0001-0000-0000-000000000000}"/>
  <pageMargins left="0.5" right="0.5" top="0.5" bottom="0.5" header="0.5" footer="0.5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3B80A-8D70-4442-9CA0-8AC94EC7C7D8}">
  <sheetPr filterMode="1"/>
  <dimension ref="A1:Q109"/>
  <sheetViews>
    <sheetView workbookViewId="0">
      <selection activeCell="F134" sqref="F134"/>
    </sheetView>
  </sheetViews>
  <sheetFormatPr defaultColWidth="8.88671875" defaultRowHeight="12.75"/>
  <cols>
    <col min="1" max="1" width="23.33203125" style="44" customWidth="1"/>
    <col min="2" max="2" width="4.6640625" style="44" customWidth="1"/>
    <col min="3" max="4" width="5.44140625" style="44" customWidth="1"/>
    <col min="5" max="5" width="9.33203125" style="44" customWidth="1"/>
    <col min="6" max="6" width="7" style="44" customWidth="1"/>
    <col min="7" max="7" width="4.6640625" style="44" customWidth="1"/>
    <col min="8" max="8" width="9.33203125" style="44" customWidth="1"/>
    <col min="9" max="9" width="3.88671875" style="44" customWidth="1"/>
    <col min="10" max="10" width="10.88671875" style="44" customWidth="1"/>
    <col min="11" max="12" width="11.6640625" style="44" customWidth="1"/>
    <col min="13" max="13" width="24.88671875" style="44" customWidth="1"/>
    <col min="14" max="14" width="10.88671875" style="44" customWidth="1"/>
    <col min="15" max="15" width="8.5546875" style="44" customWidth="1"/>
    <col min="16" max="16" width="10.109375" style="44" customWidth="1"/>
    <col min="17" max="17" width="7" style="44" customWidth="1"/>
    <col min="18" max="16384" width="8.88671875" style="44"/>
  </cols>
  <sheetData>
    <row r="1" spans="1:17">
      <c r="A1" s="53" t="s">
        <v>48</v>
      </c>
    </row>
    <row r="2" spans="1:17">
      <c r="A2" s="53" t="s">
        <v>120</v>
      </c>
    </row>
    <row r="3" spans="1:17">
      <c r="A3" s="50" t="s">
        <v>211</v>
      </c>
    </row>
    <row r="5" spans="1:17" ht="13.5" thickBot="1">
      <c r="A5" s="52" t="s">
        <v>119</v>
      </c>
      <c r="B5" s="52" t="s">
        <v>49</v>
      </c>
      <c r="C5" s="52" t="s">
        <v>118</v>
      </c>
      <c r="D5" s="52" t="s">
        <v>50</v>
      </c>
      <c r="E5" s="52" t="s">
        <v>117</v>
      </c>
      <c r="F5" s="52" t="s">
        <v>51</v>
      </c>
      <c r="G5" s="52" t="s">
        <v>52</v>
      </c>
      <c r="H5" s="52" t="s">
        <v>116</v>
      </c>
      <c r="I5" s="52" t="s">
        <v>53</v>
      </c>
      <c r="J5" s="52" t="s">
        <v>115</v>
      </c>
      <c r="K5" s="52" t="s">
        <v>114</v>
      </c>
      <c r="L5" s="52" t="s">
        <v>113</v>
      </c>
      <c r="M5" s="52" t="s">
        <v>112</v>
      </c>
      <c r="N5" s="52" t="s">
        <v>111</v>
      </c>
      <c r="O5" s="52" t="s">
        <v>110</v>
      </c>
      <c r="P5" s="52" t="s">
        <v>109</v>
      </c>
      <c r="Q5" s="52" t="s">
        <v>108</v>
      </c>
    </row>
    <row r="6" spans="1:17" hidden="1">
      <c r="A6" s="50" t="s">
        <v>210</v>
      </c>
      <c r="B6" s="50" t="s">
        <v>54</v>
      </c>
      <c r="C6" s="50" t="s">
        <v>55</v>
      </c>
      <c r="D6" s="50" t="s">
        <v>79</v>
      </c>
      <c r="E6" s="50" t="s">
        <v>57</v>
      </c>
      <c r="F6" s="50" t="s">
        <v>58</v>
      </c>
      <c r="G6" s="50" t="s">
        <v>62</v>
      </c>
      <c r="H6" s="50" t="s">
        <v>58</v>
      </c>
      <c r="I6" s="50" t="s">
        <v>60</v>
      </c>
      <c r="J6" s="50" t="s">
        <v>202</v>
      </c>
      <c r="K6" s="51">
        <v>20000</v>
      </c>
      <c r="L6" s="51">
        <v>0</v>
      </c>
      <c r="M6" s="50" t="s">
        <v>209</v>
      </c>
      <c r="N6" s="50" t="s">
        <v>202</v>
      </c>
      <c r="O6" s="50"/>
      <c r="P6" s="50" t="s">
        <v>208</v>
      </c>
      <c r="Q6" s="50" t="s">
        <v>164</v>
      </c>
    </row>
    <row r="7" spans="1:17" hidden="1">
      <c r="A7" s="50" t="s">
        <v>210</v>
      </c>
      <c r="B7" s="50" t="s">
        <v>54</v>
      </c>
      <c r="C7" s="50" t="s">
        <v>55</v>
      </c>
      <c r="D7" s="50" t="s">
        <v>75</v>
      </c>
      <c r="E7" s="50" t="s">
        <v>57</v>
      </c>
      <c r="F7" s="50" t="s">
        <v>58</v>
      </c>
      <c r="G7" s="50" t="s">
        <v>62</v>
      </c>
      <c r="H7" s="50" t="s">
        <v>58</v>
      </c>
      <c r="I7" s="50" t="s">
        <v>60</v>
      </c>
      <c r="J7" s="50" t="s">
        <v>202</v>
      </c>
      <c r="K7" s="51">
        <v>0</v>
      </c>
      <c r="L7" s="51">
        <v>20000</v>
      </c>
      <c r="M7" s="50" t="s">
        <v>209</v>
      </c>
      <c r="N7" s="50" t="s">
        <v>202</v>
      </c>
      <c r="O7" s="50"/>
      <c r="P7" s="50" t="s">
        <v>208</v>
      </c>
      <c r="Q7" s="50" t="s">
        <v>164</v>
      </c>
    </row>
    <row r="8" spans="1:17" hidden="1">
      <c r="A8" s="50" t="s">
        <v>207</v>
      </c>
      <c r="B8" s="50" t="s">
        <v>63</v>
      </c>
      <c r="C8" s="50" t="s">
        <v>55</v>
      </c>
      <c r="D8" s="50" t="s">
        <v>87</v>
      </c>
      <c r="E8" s="50" t="s">
        <v>57</v>
      </c>
      <c r="F8" s="50" t="s">
        <v>58</v>
      </c>
      <c r="G8" s="50" t="s">
        <v>62</v>
      </c>
      <c r="H8" s="50" t="s">
        <v>58</v>
      </c>
      <c r="I8" s="50" t="s">
        <v>60</v>
      </c>
      <c r="J8" s="50" t="s">
        <v>202</v>
      </c>
      <c r="K8" s="51">
        <v>0</v>
      </c>
      <c r="L8" s="51">
        <v>15000</v>
      </c>
      <c r="M8" s="50" t="s">
        <v>206</v>
      </c>
      <c r="N8" s="50" t="s">
        <v>202</v>
      </c>
      <c r="O8" s="50"/>
      <c r="P8" s="50" t="s">
        <v>205</v>
      </c>
      <c r="Q8" s="50" t="s">
        <v>164</v>
      </c>
    </row>
    <row r="9" spans="1:17" hidden="1">
      <c r="A9" s="50" t="s">
        <v>207</v>
      </c>
      <c r="B9" s="50" t="s">
        <v>63</v>
      </c>
      <c r="C9" s="50" t="s">
        <v>55</v>
      </c>
      <c r="D9" s="50" t="s">
        <v>79</v>
      </c>
      <c r="E9" s="50" t="s">
        <v>57</v>
      </c>
      <c r="F9" s="50" t="s">
        <v>58</v>
      </c>
      <c r="G9" s="50" t="s">
        <v>62</v>
      </c>
      <c r="H9" s="50" t="s">
        <v>58</v>
      </c>
      <c r="I9" s="50" t="s">
        <v>60</v>
      </c>
      <c r="J9" s="50" t="s">
        <v>202</v>
      </c>
      <c r="K9" s="51">
        <v>15000</v>
      </c>
      <c r="L9" s="51">
        <v>0</v>
      </c>
      <c r="M9" s="50" t="s">
        <v>206</v>
      </c>
      <c r="N9" s="50" t="s">
        <v>202</v>
      </c>
      <c r="O9" s="50"/>
      <c r="P9" s="50" t="s">
        <v>205</v>
      </c>
      <c r="Q9" s="50" t="s">
        <v>164</v>
      </c>
    </row>
    <row r="10" spans="1:17" hidden="1">
      <c r="A10" s="50" t="s">
        <v>204</v>
      </c>
      <c r="B10" s="50" t="s">
        <v>54</v>
      </c>
      <c r="C10" s="50" t="s">
        <v>55</v>
      </c>
      <c r="D10" s="50" t="s">
        <v>75</v>
      </c>
      <c r="E10" s="50" t="s">
        <v>57</v>
      </c>
      <c r="F10" s="50" t="s">
        <v>58</v>
      </c>
      <c r="G10" s="50" t="s">
        <v>62</v>
      </c>
      <c r="H10" s="50" t="s">
        <v>58</v>
      </c>
      <c r="I10" s="50" t="s">
        <v>60</v>
      </c>
      <c r="J10" s="50" t="s">
        <v>202</v>
      </c>
      <c r="K10" s="51">
        <v>0</v>
      </c>
      <c r="L10" s="51">
        <v>5000</v>
      </c>
      <c r="M10" s="50" t="s">
        <v>203</v>
      </c>
      <c r="N10" s="50" t="s">
        <v>202</v>
      </c>
      <c r="O10" s="50"/>
      <c r="P10" s="50" t="s">
        <v>201</v>
      </c>
      <c r="Q10" s="50" t="s">
        <v>164</v>
      </c>
    </row>
    <row r="11" spans="1:17" hidden="1">
      <c r="A11" s="50" t="s">
        <v>204</v>
      </c>
      <c r="B11" s="50" t="s">
        <v>54</v>
      </c>
      <c r="C11" s="50" t="s">
        <v>55</v>
      </c>
      <c r="D11" s="50" t="s">
        <v>69</v>
      </c>
      <c r="E11" s="50" t="s">
        <v>57</v>
      </c>
      <c r="F11" s="50" t="s">
        <v>58</v>
      </c>
      <c r="G11" s="50" t="s">
        <v>62</v>
      </c>
      <c r="H11" s="50" t="s">
        <v>58</v>
      </c>
      <c r="I11" s="50" t="s">
        <v>60</v>
      </c>
      <c r="J11" s="50" t="s">
        <v>202</v>
      </c>
      <c r="K11" s="51">
        <v>5000</v>
      </c>
      <c r="L11" s="51">
        <v>0</v>
      </c>
      <c r="M11" s="50" t="s">
        <v>203</v>
      </c>
      <c r="N11" s="50" t="s">
        <v>202</v>
      </c>
      <c r="O11" s="50"/>
      <c r="P11" s="50" t="s">
        <v>201</v>
      </c>
      <c r="Q11" s="50" t="s">
        <v>164</v>
      </c>
    </row>
    <row r="12" spans="1:17" hidden="1">
      <c r="A12" s="50" t="s">
        <v>199</v>
      </c>
      <c r="B12" s="50" t="s">
        <v>54</v>
      </c>
      <c r="C12" s="50" t="s">
        <v>55</v>
      </c>
      <c r="D12" s="50" t="s">
        <v>87</v>
      </c>
      <c r="E12" s="50" t="s">
        <v>57</v>
      </c>
      <c r="F12" s="50" t="s">
        <v>58</v>
      </c>
      <c r="G12" s="50" t="s">
        <v>62</v>
      </c>
      <c r="H12" s="50" t="s">
        <v>58</v>
      </c>
      <c r="I12" s="50" t="s">
        <v>60</v>
      </c>
      <c r="J12" s="50" t="s">
        <v>195</v>
      </c>
      <c r="K12" s="51">
        <v>0</v>
      </c>
      <c r="L12" s="51">
        <v>25000</v>
      </c>
      <c r="M12" s="50" t="s">
        <v>200</v>
      </c>
      <c r="N12" s="50" t="s">
        <v>195</v>
      </c>
      <c r="O12" s="50"/>
      <c r="P12" s="50" t="s">
        <v>197</v>
      </c>
      <c r="Q12" s="50" t="s">
        <v>164</v>
      </c>
    </row>
    <row r="13" spans="1:17" hidden="1">
      <c r="A13" s="50" t="s">
        <v>199</v>
      </c>
      <c r="B13" s="50" t="s">
        <v>54</v>
      </c>
      <c r="C13" s="50" t="s">
        <v>55</v>
      </c>
      <c r="D13" s="50" t="s">
        <v>67</v>
      </c>
      <c r="E13" s="50" t="s">
        <v>57</v>
      </c>
      <c r="F13" s="50" t="s">
        <v>58</v>
      </c>
      <c r="G13" s="50" t="s">
        <v>62</v>
      </c>
      <c r="H13" s="50" t="s">
        <v>58</v>
      </c>
      <c r="I13" s="50" t="s">
        <v>60</v>
      </c>
      <c r="J13" s="50" t="s">
        <v>195</v>
      </c>
      <c r="K13" s="51">
        <v>25000</v>
      </c>
      <c r="L13" s="51">
        <v>0</v>
      </c>
      <c r="M13" s="50" t="s">
        <v>198</v>
      </c>
      <c r="N13" s="50" t="s">
        <v>195</v>
      </c>
      <c r="O13" s="50"/>
      <c r="P13" s="50" t="s">
        <v>197</v>
      </c>
      <c r="Q13" s="50" t="s">
        <v>164</v>
      </c>
    </row>
    <row r="14" spans="1:17" hidden="1">
      <c r="A14" s="50" t="s">
        <v>196</v>
      </c>
      <c r="B14" s="50" t="s">
        <v>63</v>
      </c>
      <c r="C14" s="50" t="s">
        <v>55</v>
      </c>
      <c r="D14" s="50" t="s">
        <v>87</v>
      </c>
      <c r="E14" s="50" t="s">
        <v>57</v>
      </c>
      <c r="F14" s="50" t="s">
        <v>58</v>
      </c>
      <c r="G14" s="50" t="s">
        <v>62</v>
      </c>
      <c r="H14" s="50" t="s">
        <v>58</v>
      </c>
      <c r="I14" s="50" t="s">
        <v>60</v>
      </c>
      <c r="J14" s="50" t="s">
        <v>195</v>
      </c>
      <c r="K14" s="51">
        <v>0</v>
      </c>
      <c r="L14" s="51">
        <v>500</v>
      </c>
      <c r="M14" s="50" t="s">
        <v>192</v>
      </c>
      <c r="N14" s="50" t="s">
        <v>195</v>
      </c>
      <c r="O14" s="50"/>
      <c r="P14" s="50" t="s">
        <v>194</v>
      </c>
      <c r="Q14" s="50" t="s">
        <v>164</v>
      </c>
    </row>
    <row r="15" spans="1:17" hidden="1">
      <c r="A15" s="50" t="s">
        <v>196</v>
      </c>
      <c r="B15" s="50" t="s">
        <v>63</v>
      </c>
      <c r="C15" s="50" t="s">
        <v>55</v>
      </c>
      <c r="D15" s="50" t="s">
        <v>68</v>
      </c>
      <c r="E15" s="50" t="s">
        <v>57</v>
      </c>
      <c r="F15" s="50" t="s">
        <v>58</v>
      </c>
      <c r="G15" s="50" t="s">
        <v>62</v>
      </c>
      <c r="H15" s="50" t="s">
        <v>58</v>
      </c>
      <c r="I15" s="50" t="s">
        <v>60</v>
      </c>
      <c r="J15" s="50" t="s">
        <v>195</v>
      </c>
      <c r="K15" s="51">
        <v>500</v>
      </c>
      <c r="L15" s="51">
        <v>0</v>
      </c>
      <c r="M15" s="50" t="s">
        <v>192</v>
      </c>
      <c r="N15" s="50" t="s">
        <v>195</v>
      </c>
      <c r="O15" s="50"/>
      <c r="P15" s="50" t="s">
        <v>194</v>
      </c>
      <c r="Q15" s="50" t="s">
        <v>164</v>
      </c>
    </row>
    <row r="16" spans="1:17" hidden="1">
      <c r="A16" s="50" t="s">
        <v>193</v>
      </c>
      <c r="B16" s="50" t="s">
        <v>63</v>
      </c>
      <c r="C16" s="50" t="s">
        <v>55</v>
      </c>
      <c r="D16" s="50" t="s">
        <v>87</v>
      </c>
      <c r="E16" s="50" t="s">
        <v>57</v>
      </c>
      <c r="F16" s="50" t="s">
        <v>58</v>
      </c>
      <c r="G16" s="50" t="s">
        <v>62</v>
      </c>
      <c r="H16" s="50" t="s">
        <v>58</v>
      </c>
      <c r="I16" s="50" t="s">
        <v>60</v>
      </c>
      <c r="J16" s="50" t="s">
        <v>191</v>
      </c>
      <c r="K16" s="51">
        <v>0</v>
      </c>
      <c r="L16" s="51">
        <v>1600</v>
      </c>
      <c r="M16" s="50" t="s">
        <v>192</v>
      </c>
      <c r="N16" s="50" t="s">
        <v>191</v>
      </c>
      <c r="O16" s="50"/>
      <c r="P16" s="50" t="s">
        <v>190</v>
      </c>
      <c r="Q16" s="50" t="s">
        <v>164</v>
      </c>
    </row>
    <row r="17" spans="1:17" hidden="1">
      <c r="A17" s="50" t="s">
        <v>193</v>
      </c>
      <c r="B17" s="50" t="s">
        <v>63</v>
      </c>
      <c r="C17" s="50" t="s">
        <v>55</v>
      </c>
      <c r="D17" s="50" t="s">
        <v>68</v>
      </c>
      <c r="E17" s="50" t="s">
        <v>57</v>
      </c>
      <c r="F17" s="50" t="s">
        <v>58</v>
      </c>
      <c r="G17" s="50" t="s">
        <v>62</v>
      </c>
      <c r="H17" s="50" t="s">
        <v>58</v>
      </c>
      <c r="I17" s="50" t="s">
        <v>60</v>
      </c>
      <c r="J17" s="50" t="s">
        <v>191</v>
      </c>
      <c r="K17" s="51">
        <v>1600</v>
      </c>
      <c r="L17" s="51">
        <v>0</v>
      </c>
      <c r="M17" s="50" t="s">
        <v>192</v>
      </c>
      <c r="N17" s="50" t="s">
        <v>191</v>
      </c>
      <c r="O17" s="50"/>
      <c r="P17" s="50" t="s">
        <v>190</v>
      </c>
      <c r="Q17" s="50" t="s">
        <v>164</v>
      </c>
    </row>
    <row r="18" spans="1:17" hidden="1">
      <c r="A18" s="50" t="s">
        <v>189</v>
      </c>
      <c r="B18" s="50" t="s">
        <v>54</v>
      </c>
      <c r="C18" s="50" t="s">
        <v>55</v>
      </c>
      <c r="D18" s="50" t="s">
        <v>127</v>
      </c>
      <c r="E18" s="50" t="s">
        <v>57</v>
      </c>
      <c r="F18" s="50" t="s">
        <v>58</v>
      </c>
      <c r="G18" s="50" t="s">
        <v>62</v>
      </c>
      <c r="H18" s="50" t="s">
        <v>58</v>
      </c>
      <c r="I18" s="50" t="s">
        <v>60</v>
      </c>
      <c r="J18" s="50" t="s">
        <v>187</v>
      </c>
      <c r="K18" s="51">
        <v>11000</v>
      </c>
      <c r="L18" s="51">
        <v>0</v>
      </c>
      <c r="M18" s="50" t="s">
        <v>188</v>
      </c>
      <c r="N18" s="50" t="s">
        <v>187</v>
      </c>
      <c r="O18" s="50"/>
      <c r="P18" s="50" t="s">
        <v>186</v>
      </c>
      <c r="Q18" s="50" t="s">
        <v>164</v>
      </c>
    </row>
    <row r="19" spans="1:17" hidden="1">
      <c r="A19" s="50" t="s">
        <v>189</v>
      </c>
      <c r="B19" s="50" t="s">
        <v>54</v>
      </c>
      <c r="C19" s="50" t="s">
        <v>55</v>
      </c>
      <c r="D19" s="50" t="s">
        <v>87</v>
      </c>
      <c r="E19" s="50" t="s">
        <v>57</v>
      </c>
      <c r="F19" s="50" t="s">
        <v>58</v>
      </c>
      <c r="G19" s="50" t="s">
        <v>62</v>
      </c>
      <c r="H19" s="50" t="s">
        <v>58</v>
      </c>
      <c r="I19" s="50" t="s">
        <v>60</v>
      </c>
      <c r="J19" s="50" t="s">
        <v>187</v>
      </c>
      <c r="K19" s="51">
        <v>0</v>
      </c>
      <c r="L19" s="51">
        <v>11000</v>
      </c>
      <c r="M19" s="50" t="s">
        <v>188</v>
      </c>
      <c r="N19" s="50" t="s">
        <v>187</v>
      </c>
      <c r="O19" s="50"/>
      <c r="P19" s="50" t="s">
        <v>186</v>
      </c>
      <c r="Q19" s="50" t="s">
        <v>164</v>
      </c>
    </row>
    <row r="20" spans="1:17" hidden="1">
      <c r="A20" s="50" t="s">
        <v>185</v>
      </c>
      <c r="B20" s="50" t="s">
        <v>54</v>
      </c>
      <c r="C20" s="50" t="s">
        <v>55</v>
      </c>
      <c r="D20" s="50" t="s">
        <v>127</v>
      </c>
      <c r="E20" s="50" t="s">
        <v>57</v>
      </c>
      <c r="F20" s="50" t="s">
        <v>58</v>
      </c>
      <c r="G20" s="50" t="s">
        <v>62</v>
      </c>
      <c r="H20" s="50" t="s">
        <v>58</v>
      </c>
      <c r="I20" s="50" t="s">
        <v>60</v>
      </c>
      <c r="J20" s="50" t="s">
        <v>183</v>
      </c>
      <c r="K20" s="51">
        <v>100000</v>
      </c>
      <c r="L20" s="51">
        <v>0</v>
      </c>
      <c r="M20" s="50" t="s">
        <v>184</v>
      </c>
      <c r="N20" s="50" t="s">
        <v>183</v>
      </c>
      <c r="O20" s="50"/>
      <c r="P20" s="50" t="s">
        <v>182</v>
      </c>
      <c r="Q20" s="50" t="s">
        <v>164</v>
      </c>
    </row>
    <row r="21" spans="1:17" hidden="1">
      <c r="A21" s="50" t="s">
        <v>185</v>
      </c>
      <c r="B21" s="50" t="s">
        <v>54</v>
      </c>
      <c r="C21" s="50" t="s">
        <v>55</v>
      </c>
      <c r="D21" s="50" t="s">
        <v>70</v>
      </c>
      <c r="E21" s="50" t="s">
        <v>57</v>
      </c>
      <c r="F21" s="50" t="s">
        <v>58</v>
      </c>
      <c r="G21" s="50" t="s">
        <v>62</v>
      </c>
      <c r="H21" s="50" t="s">
        <v>58</v>
      </c>
      <c r="I21" s="50" t="s">
        <v>60</v>
      </c>
      <c r="J21" s="50" t="s">
        <v>183</v>
      </c>
      <c r="K21" s="51">
        <v>0</v>
      </c>
      <c r="L21" s="51">
        <v>100000</v>
      </c>
      <c r="M21" s="50" t="s">
        <v>184</v>
      </c>
      <c r="N21" s="50" t="s">
        <v>183</v>
      </c>
      <c r="O21" s="50"/>
      <c r="P21" s="50" t="s">
        <v>182</v>
      </c>
      <c r="Q21" s="50" t="s">
        <v>164</v>
      </c>
    </row>
    <row r="22" spans="1:17" hidden="1">
      <c r="A22" s="50" t="s">
        <v>181</v>
      </c>
      <c r="B22" s="50" t="s">
        <v>54</v>
      </c>
      <c r="C22" s="50" t="s">
        <v>55</v>
      </c>
      <c r="D22" s="50" t="s">
        <v>90</v>
      </c>
      <c r="E22" s="50" t="s">
        <v>57</v>
      </c>
      <c r="F22" s="50" t="s">
        <v>58</v>
      </c>
      <c r="G22" s="50" t="s">
        <v>62</v>
      </c>
      <c r="H22" s="50" t="s">
        <v>58</v>
      </c>
      <c r="I22" s="50" t="s">
        <v>60</v>
      </c>
      <c r="J22" s="50" t="s">
        <v>179</v>
      </c>
      <c r="K22" s="51">
        <v>0</v>
      </c>
      <c r="L22" s="51">
        <v>0</v>
      </c>
      <c r="M22" s="50" t="s">
        <v>180</v>
      </c>
      <c r="N22" s="50" t="s">
        <v>179</v>
      </c>
      <c r="O22" s="50"/>
      <c r="P22" s="50" t="s">
        <v>178</v>
      </c>
      <c r="Q22" s="50" t="s">
        <v>164</v>
      </c>
    </row>
    <row r="23" spans="1:17" hidden="1">
      <c r="A23" s="50" t="s">
        <v>181</v>
      </c>
      <c r="B23" s="50" t="s">
        <v>54</v>
      </c>
      <c r="C23" s="50" t="s">
        <v>55</v>
      </c>
      <c r="D23" s="50" t="s">
        <v>90</v>
      </c>
      <c r="E23" s="50" t="s">
        <v>57</v>
      </c>
      <c r="F23" s="50" t="s">
        <v>58</v>
      </c>
      <c r="G23" s="50" t="s">
        <v>62</v>
      </c>
      <c r="H23" s="50" t="s">
        <v>58</v>
      </c>
      <c r="I23" s="50" t="s">
        <v>60</v>
      </c>
      <c r="J23" s="50" t="s">
        <v>179</v>
      </c>
      <c r="K23" s="51">
        <v>50000</v>
      </c>
      <c r="L23" s="51">
        <v>0</v>
      </c>
      <c r="M23" s="50" t="s">
        <v>180</v>
      </c>
      <c r="N23" s="50" t="s">
        <v>179</v>
      </c>
      <c r="O23" s="50"/>
      <c r="P23" s="50" t="s">
        <v>178</v>
      </c>
      <c r="Q23" s="50" t="s">
        <v>164</v>
      </c>
    </row>
    <row r="24" spans="1:17" hidden="1">
      <c r="A24" s="50" t="s">
        <v>181</v>
      </c>
      <c r="B24" s="50" t="s">
        <v>54</v>
      </c>
      <c r="C24" s="50" t="s">
        <v>55</v>
      </c>
      <c r="D24" s="50" t="s">
        <v>70</v>
      </c>
      <c r="E24" s="50" t="s">
        <v>57</v>
      </c>
      <c r="F24" s="50" t="s">
        <v>58</v>
      </c>
      <c r="G24" s="50" t="s">
        <v>62</v>
      </c>
      <c r="H24" s="50" t="s">
        <v>58</v>
      </c>
      <c r="I24" s="50" t="s">
        <v>60</v>
      </c>
      <c r="J24" s="50" t="s">
        <v>179</v>
      </c>
      <c r="K24" s="51">
        <v>0</v>
      </c>
      <c r="L24" s="51">
        <v>50000</v>
      </c>
      <c r="M24" s="50" t="s">
        <v>180</v>
      </c>
      <c r="N24" s="50" t="s">
        <v>179</v>
      </c>
      <c r="O24" s="50"/>
      <c r="P24" s="50" t="s">
        <v>178</v>
      </c>
      <c r="Q24" s="50" t="s">
        <v>164</v>
      </c>
    </row>
    <row r="25" spans="1:17" hidden="1">
      <c r="A25" s="50" t="s">
        <v>177</v>
      </c>
      <c r="B25" s="50" t="s">
        <v>54</v>
      </c>
      <c r="C25" s="50" t="s">
        <v>55</v>
      </c>
      <c r="D25" s="50" t="s">
        <v>81</v>
      </c>
      <c r="E25" s="50" t="s">
        <v>57</v>
      </c>
      <c r="F25" s="50" t="s">
        <v>58</v>
      </c>
      <c r="G25" s="50" t="s">
        <v>62</v>
      </c>
      <c r="H25" s="50" t="s">
        <v>58</v>
      </c>
      <c r="I25" s="50" t="s">
        <v>60</v>
      </c>
      <c r="J25" s="50" t="s">
        <v>175</v>
      </c>
      <c r="K25" s="51">
        <v>30000</v>
      </c>
      <c r="L25" s="51">
        <v>0</v>
      </c>
      <c r="M25" s="50" t="s">
        <v>176</v>
      </c>
      <c r="N25" s="50" t="s">
        <v>175</v>
      </c>
      <c r="O25" s="50"/>
      <c r="P25" s="50" t="s">
        <v>174</v>
      </c>
      <c r="Q25" s="50" t="s">
        <v>164</v>
      </c>
    </row>
    <row r="26" spans="1:17" hidden="1">
      <c r="A26" s="50" t="s">
        <v>177</v>
      </c>
      <c r="B26" s="50" t="s">
        <v>54</v>
      </c>
      <c r="C26" s="50" t="s">
        <v>55</v>
      </c>
      <c r="D26" s="50" t="s">
        <v>75</v>
      </c>
      <c r="E26" s="50" t="s">
        <v>57</v>
      </c>
      <c r="F26" s="50" t="s">
        <v>58</v>
      </c>
      <c r="G26" s="50" t="s">
        <v>62</v>
      </c>
      <c r="H26" s="50" t="s">
        <v>58</v>
      </c>
      <c r="I26" s="50" t="s">
        <v>60</v>
      </c>
      <c r="J26" s="50" t="s">
        <v>175</v>
      </c>
      <c r="K26" s="51">
        <v>0</v>
      </c>
      <c r="L26" s="51">
        <v>30000</v>
      </c>
      <c r="M26" s="50" t="s">
        <v>176</v>
      </c>
      <c r="N26" s="50" t="s">
        <v>175</v>
      </c>
      <c r="O26" s="50"/>
      <c r="P26" s="50" t="s">
        <v>174</v>
      </c>
      <c r="Q26" s="50" t="s">
        <v>164</v>
      </c>
    </row>
    <row r="27" spans="1:17" hidden="1">
      <c r="A27" s="50" t="s">
        <v>173</v>
      </c>
      <c r="B27" s="50" t="s">
        <v>54</v>
      </c>
      <c r="C27" s="50" t="s">
        <v>55</v>
      </c>
      <c r="D27" s="50" t="s">
        <v>90</v>
      </c>
      <c r="E27" s="50" t="s">
        <v>57</v>
      </c>
      <c r="F27" s="50" t="s">
        <v>58</v>
      </c>
      <c r="G27" s="50" t="s">
        <v>62</v>
      </c>
      <c r="H27" s="50" t="s">
        <v>58</v>
      </c>
      <c r="I27" s="50" t="s">
        <v>60</v>
      </c>
      <c r="J27" s="50" t="s">
        <v>171</v>
      </c>
      <c r="K27" s="51">
        <v>0</v>
      </c>
      <c r="L27" s="51">
        <v>5000</v>
      </c>
      <c r="M27" s="50" t="s">
        <v>172</v>
      </c>
      <c r="N27" s="50" t="s">
        <v>171</v>
      </c>
      <c r="O27" s="50"/>
      <c r="P27" s="50" t="s">
        <v>170</v>
      </c>
      <c r="Q27" s="50" t="s">
        <v>164</v>
      </c>
    </row>
    <row r="28" spans="1:17" hidden="1">
      <c r="A28" s="50" t="s">
        <v>173</v>
      </c>
      <c r="B28" s="50" t="s">
        <v>54</v>
      </c>
      <c r="C28" s="50" t="s">
        <v>55</v>
      </c>
      <c r="D28" s="50" t="s">
        <v>102</v>
      </c>
      <c r="E28" s="50" t="s">
        <v>57</v>
      </c>
      <c r="F28" s="50" t="s">
        <v>58</v>
      </c>
      <c r="G28" s="50" t="s">
        <v>62</v>
      </c>
      <c r="H28" s="50" t="s">
        <v>58</v>
      </c>
      <c r="I28" s="50" t="s">
        <v>60</v>
      </c>
      <c r="J28" s="50" t="s">
        <v>171</v>
      </c>
      <c r="K28" s="51">
        <v>5000</v>
      </c>
      <c r="L28" s="51">
        <v>0</v>
      </c>
      <c r="M28" s="50" t="s">
        <v>172</v>
      </c>
      <c r="N28" s="50" t="s">
        <v>171</v>
      </c>
      <c r="O28" s="50"/>
      <c r="P28" s="50" t="s">
        <v>170</v>
      </c>
      <c r="Q28" s="50" t="s">
        <v>164</v>
      </c>
    </row>
    <row r="29" spans="1:17" hidden="1">
      <c r="A29" s="50" t="s">
        <v>168</v>
      </c>
      <c r="B29" s="50" t="s">
        <v>54</v>
      </c>
      <c r="C29" s="50" t="s">
        <v>55</v>
      </c>
      <c r="D29" s="50" t="s">
        <v>87</v>
      </c>
      <c r="E29" s="50" t="s">
        <v>57</v>
      </c>
      <c r="F29" s="50" t="s">
        <v>58</v>
      </c>
      <c r="G29" s="50" t="s">
        <v>62</v>
      </c>
      <c r="H29" s="50" t="s">
        <v>58</v>
      </c>
      <c r="I29" s="50" t="s">
        <v>60</v>
      </c>
      <c r="J29" s="50" t="s">
        <v>166</v>
      </c>
      <c r="K29" s="51">
        <v>0</v>
      </c>
      <c r="L29" s="51">
        <v>4216</v>
      </c>
      <c r="M29" s="50" t="s">
        <v>169</v>
      </c>
      <c r="N29" s="50" t="s">
        <v>166</v>
      </c>
      <c r="O29" s="50"/>
      <c r="P29" s="50" t="s">
        <v>165</v>
      </c>
      <c r="Q29" s="50" t="s">
        <v>164</v>
      </c>
    </row>
    <row r="30" spans="1:17" hidden="1">
      <c r="A30" s="50" t="s">
        <v>168</v>
      </c>
      <c r="B30" s="50" t="s">
        <v>54</v>
      </c>
      <c r="C30" s="50" t="s">
        <v>55</v>
      </c>
      <c r="D30" s="50" t="s">
        <v>81</v>
      </c>
      <c r="E30" s="50" t="s">
        <v>57</v>
      </c>
      <c r="F30" s="50" t="s">
        <v>58</v>
      </c>
      <c r="G30" s="50" t="s">
        <v>62</v>
      </c>
      <c r="H30" s="50" t="s">
        <v>58</v>
      </c>
      <c r="I30" s="50" t="s">
        <v>60</v>
      </c>
      <c r="J30" s="50" t="s">
        <v>166</v>
      </c>
      <c r="K30" s="51">
        <v>11000</v>
      </c>
      <c r="L30" s="51">
        <v>0</v>
      </c>
      <c r="M30" s="50" t="s">
        <v>169</v>
      </c>
      <c r="N30" s="50" t="s">
        <v>166</v>
      </c>
      <c r="O30" s="50"/>
      <c r="P30" s="50" t="s">
        <v>165</v>
      </c>
      <c r="Q30" s="50" t="s">
        <v>164</v>
      </c>
    </row>
    <row r="31" spans="1:17" hidden="1">
      <c r="A31" s="50" t="s">
        <v>168</v>
      </c>
      <c r="B31" s="50" t="s">
        <v>54</v>
      </c>
      <c r="C31" s="50" t="s">
        <v>55</v>
      </c>
      <c r="D31" s="50" t="s">
        <v>75</v>
      </c>
      <c r="E31" s="50" t="s">
        <v>57</v>
      </c>
      <c r="F31" s="50" t="s">
        <v>58</v>
      </c>
      <c r="G31" s="50" t="s">
        <v>62</v>
      </c>
      <c r="H31" s="50" t="s">
        <v>58</v>
      </c>
      <c r="I31" s="50" t="s">
        <v>60</v>
      </c>
      <c r="J31" s="50" t="s">
        <v>166</v>
      </c>
      <c r="K31" s="51">
        <v>0</v>
      </c>
      <c r="L31" s="51">
        <v>11000</v>
      </c>
      <c r="M31" s="50" t="s">
        <v>169</v>
      </c>
      <c r="N31" s="50" t="s">
        <v>166</v>
      </c>
      <c r="O31" s="50"/>
      <c r="P31" s="50" t="s">
        <v>165</v>
      </c>
      <c r="Q31" s="50" t="s">
        <v>164</v>
      </c>
    </row>
    <row r="32" spans="1:17" hidden="1">
      <c r="A32" s="50" t="s">
        <v>168</v>
      </c>
      <c r="B32" s="50" t="s">
        <v>54</v>
      </c>
      <c r="C32" s="50" t="s">
        <v>55</v>
      </c>
      <c r="D32" s="50" t="s">
        <v>101</v>
      </c>
      <c r="E32" s="50" t="s">
        <v>57</v>
      </c>
      <c r="F32" s="50" t="s">
        <v>58</v>
      </c>
      <c r="G32" s="50" t="s">
        <v>62</v>
      </c>
      <c r="H32" s="50" t="s">
        <v>58</v>
      </c>
      <c r="I32" s="50" t="s">
        <v>60</v>
      </c>
      <c r="J32" s="50" t="s">
        <v>166</v>
      </c>
      <c r="K32" s="51">
        <v>15</v>
      </c>
      <c r="L32" s="51">
        <v>0</v>
      </c>
      <c r="M32" s="50" t="s">
        <v>169</v>
      </c>
      <c r="N32" s="50" t="s">
        <v>166</v>
      </c>
      <c r="O32" s="50"/>
      <c r="P32" s="50" t="s">
        <v>165</v>
      </c>
      <c r="Q32" s="50" t="s">
        <v>164</v>
      </c>
    </row>
    <row r="33" spans="1:17" hidden="1">
      <c r="A33" s="50" t="s">
        <v>168</v>
      </c>
      <c r="B33" s="50" t="s">
        <v>54</v>
      </c>
      <c r="C33" s="50" t="s">
        <v>55</v>
      </c>
      <c r="D33" s="50" t="s">
        <v>102</v>
      </c>
      <c r="E33" s="50" t="s">
        <v>57</v>
      </c>
      <c r="F33" s="50" t="s">
        <v>58</v>
      </c>
      <c r="G33" s="50" t="s">
        <v>62</v>
      </c>
      <c r="H33" s="50" t="s">
        <v>58</v>
      </c>
      <c r="I33" s="50" t="s">
        <v>60</v>
      </c>
      <c r="J33" s="50" t="s">
        <v>166</v>
      </c>
      <c r="K33" s="51">
        <v>4201</v>
      </c>
      <c r="L33" s="51">
        <v>0</v>
      </c>
      <c r="M33" s="50" t="s">
        <v>167</v>
      </c>
      <c r="N33" s="50" t="s">
        <v>166</v>
      </c>
      <c r="O33" s="50"/>
      <c r="P33" s="50" t="s">
        <v>165</v>
      </c>
      <c r="Q33" s="50" t="s">
        <v>164</v>
      </c>
    </row>
    <row r="34" spans="1:17" hidden="1">
      <c r="A34" s="50" t="s">
        <v>163</v>
      </c>
      <c r="B34" s="50" t="s">
        <v>63</v>
      </c>
      <c r="C34" s="50" t="s">
        <v>55</v>
      </c>
      <c r="D34" s="50" t="s">
        <v>29</v>
      </c>
      <c r="E34" s="50" t="s">
        <v>57</v>
      </c>
      <c r="F34" s="50" t="s">
        <v>58</v>
      </c>
      <c r="G34" s="50" t="s">
        <v>62</v>
      </c>
      <c r="H34" s="50" t="s">
        <v>58</v>
      </c>
      <c r="I34" s="50" t="s">
        <v>60</v>
      </c>
      <c r="J34" s="50" t="s">
        <v>161</v>
      </c>
      <c r="K34" s="51">
        <v>3793.14</v>
      </c>
      <c r="L34" s="51">
        <v>0</v>
      </c>
      <c r="M34" s="50" t="s">
        <v>162</v>
      </c>
      <c r="N34" s="50" t="s">
        <v>161</v>
      </c>
      <c r="O34" s="50"/>
      <c r="P34" s="50" t="s">
        <v>160</v>
      </c>
      <c r="Q34" s="50" t="s">
        <v>107</v>
      </c>
    </row>
    <row r="35" spans="1:17" hidden="1">
      <c r="A35" s="50" t="s">
        <v>163</v>
      </c>
      <c r="B35" s="50" t="s">
        <v>54</v>
      </c>
      <c r="C35" s="50" t="s">
        <v>55</v>
      </c>
      <c r="D35" s="50" t="s">
        <v>30</v>
      </c>
      <c r="E35" s="50" t="s">
        <v>57</v>
      </c>
      <c r="F35" s="50" t="s">
        <v>58</v>
      </c>
      <c r="G35" s="50" t="s">
        <v>62</v>
      </c>
      <c r="H35" s="50" t="s">
        <v>58</v>
      </c>
      <c r="I35" s="50" t="s">
        <v>60</v>
      </c>
      <c r="J35" s="50" t="s">
        <v>161</v>
      </c>
      <c r="K35" s="51">
        <v>159133.92000000001</v>
      </c>
      <c r="L35" s="51">
        <v>0</v>
      </c>
      <c r="M35" s="50" t="s">
        <v>162</v>
      </c>
      <c r="N35" s="50" t="s">
        <v>161</v>
      </c>
      <c r="O35" s="50"/>
      <c r="P35" s="50" t="s">
        <v>160</v>
      </c>
      <c r="Q35" s="50" t="s">
        <v>107</v>
      </c>
    </row>
    <row r="36" spans="1:17" hidden="1">
      <c r="A36" s="50" t="s">
        <v>163</v>
      </c>
      <c r="B36" s="50" t="s">
        <v>54</v>
      </c>
      <c r="C36" s="50" t="s">
        <v>55</v>
      </c>
      <c r="D36" s="50" t="s">
        <v>29</v>
      </c>
      <c r="E36" s="50" t="s">
        <v>57</v>
      </c>
      <c r="F36" s="50" t="s">
        <v>58</v>
      </c>
      <c r="G36" s="50" t="s">
        <v>62</v>
      </c>
      <c r="H36" s="50" t="s">
        <v>58</v>
      </c>
      <c r="I36" s="50" t="s">
        <v>60</v>
      </c>
      <c r="J36" s="50" t="s">
        <v>161</v>
      </c>
      <c r="K36" s="51">
        <v>49749.05</v>
      </c>
      <c r="L36" s="51">
        <v>0</v>
      </c>
      <c r="M36" s="50" t="s">
        <v>162</v>
      </c>
      <c r="N36" s="50" t="s">
        <v>161</v>
      </c>
      <c r="O36" s="50"/>
      <c r="P36" s="50" t="s">
        <v>160</v>
      </c>
      <c r="Q36" s="50" t="s">
        <v>107</v>
      </c>
    </row>
    <row r="37" spans="1:17" hidden="1">
      <c r="A37" s="50" t="s">
        <v>163</v>
      </c>
      <c r="B37" s="50" t="s">
        <v>63</v>
      </c>
      <c r="C37" s="50" t="s">
        <v>55</v>
      </c>
      <c r="D37" s="50" t="s">
        <v>30</v>
      </c>
      <c r="E37" s="50" t="s">
        <v>57</v>
      </c>
      <c r="F37" s="50" t="s">
        <v>58</v>
      </c>
      <c r="G37" s="50" t="s">
        <v>62</v>
      </c>
      <c r="H37" s="50" t="s">
        <v>58</v>
      </c>
      <c r="I37" s="50" t="s">
        <v>60</v>
      </c>
      <c r="J37" s="50" t="s">
        <v>161</v>
      </c>
      <c r="K37" s="51">
        <v>0</v>
      </c>
      <c r="L37" s="51">
        <v>3793.14</v>
      </c>
      <c r="M37" s="50" t="s">
        <v>162</v>
      </c>
      <c r="N37" s="50" t="s">
        <v>161</v>
      </c>
      <c r="O37" s="50"/>
      <c r="P37" s="50" t="s">
        <v>160</v>
      </c>
      <c r="Q37" s="50" t="s">
        <v>107</v>
      </c>
    </row>
    <row r="38" spans="1:17" hidden="1">
      <c r="A38" s="50" t="s">
        <v>163</v>
      </c>
      <c r="B38" s="50" t="s">
        <v>54</v>
      </c>
      <c r="C38" s="50" t="s">
        <v>55</v>
      </c>
      <c r="D38" s="50" t="s">
        <v>91</v>
      </c>
      <c r="E38" s="50" t="s">
        <v>57</v>
      </c>
      <c r="F38" s="50" t="s">
        <v>58</v>
      </c>
      <c r="G38" s="50" t="s">
        <v>62</v>
      </c>
      <c r="H38" s="50" t="s">
        <v>58</v>
      </c>
      <c r="I38" s="50" t="s">
        <v>60</v>
      </c>
      <c r="J38" s="50" t="s">
        <v>161</v>
      </c>
      <c r="K38" s="51">
        <v>0</v>
      </c>
      <c r="L38" s="51">
        <v>208882.97</v>
      </c>
      <c r="M38" s="50" t="s">
        <v>162</v>
      </c>
      <c r="N38" s="50" t="s">
        <v>161</v>
      </c>
      <c r="O38" s="50"/>
      <c r="P38" s="50" t="s">
        <v>160</v>
      </c>
      <c r="Q38" s="50" t="s">
        <v>107</v>
      </c>
    </row>
    <row r="39" spans="1:17" hidden="1">
      <c r="A39" s="50" t="s">
        <v>159</v>
      </c>
      <c r="B39" s="50" t="s">
        <v>54</v>
      </c>
      <c r="C39" s="50" t="s">
        <v>55</v>
      </c>
      <c r="D39" s="50" t="s">
        <v>84</v>
      </c>
      <c r="E39" s="50" t="s">
        <v>57</v>
      </c>
      <c r="F39" s="50" t="s">
        <v>58</v>
      </c>
      <c r="G39" s="50" t="s">
        <v>62</v>
      </c>
      <c r="H39" s="50" t="s">
        <v>58</v>
      </c>
      <c r="I39" s="50" t="s">
        <v>60</v>
      </c>
      <c r="J39" s="50" t="s">
        <v>157</v>
      </c>
      <c r="K39" s="51">
        <v>0</v>
      </c>
      <c r="L39" s="51">
        <v>25000</v>
      </c>
      <c r="M39" s="50" t="s">
        <v>158</v>
      </c>
      <c r="N39" s="50" t="s">
        <v>157</v>
      </c>
      <c r="O39" s="50"/>
      <c r="P39" s="50" t="s">
        <v>156</v>
      </c>
      <c r="Q39" s="50" t="s">
        <v>107</v>
      </c>
    </row>
    <row r="40" spans="1:17" hidden="1">
      <c r="A40" s="50" t="s">
        <v>159</v>
      </c>
      <c r="B40" s="50" t="s">
        <v>54</v>
      </c>
      <c r="C40" s="50" t="s">
        <v>55</v>
      </c>
      <c r="D40" s="50" t="s">
        <v>70</v>
      </c>
      <c r="E40" s="50" t="s">
        <v>57</v>
      </c>
      <c r="F40" s="50" t="s">
        <v>58</v>
      </c>
      <c r="G40" s="50" t="s">
        <v>62</v>
      </c>
      <c r="H40" s="50" t="s">
        <v>58</v>
      </c>
      <c r="I40" s="50" t="s">
        <v>60</v>
      </c>
      <c r="J40" s="50" t="s">
        <v>157</v>
      </c>
      <c r="K40" s="51">
        <v>25000</v>
      </c>
      <c r="L40" s="51">
        <v>0</v>
      </c>
      <c r="M40" s="50" t="s">
        <v>158</v>
      </c>
      <c r="N40" s="50" t="s">
        <v>157</v>
      </c>
      <c r="O40" s="50"/>
      <c r="P40" s="50" t="s">
        <v>156</v>
      </c>
      <c r="Q40" s="50" t="s">
        <v>107</v>
      </c>
    </row>
    <row r="41" spans="1:17">
      <c r="A41" s="50" t="s">
        <v>155</v>
      </c>
      <c r="B41" s="50" t="s">
        <v>54</v>
      </c>
      <c r="C41" s="50" t="s">
        <v>55</v>
      </c>
      <c r="D41" s="50" t="s">
        <v>87</v>
      </c>
      <c r="E41" s="50" t="s">
        <v>57</v>
      </c>
      <c r="F41" s="50" t="s">
        <v>126</v>
      </c>
      <c r="G41" s="50" t="s">
        <v>62</v>
      </c>
      <c r="H41" s="50" t="s">
        <v>58</v>
      </c>
      <c r="I41" s="50" t="s">
        <v>60</v>
      </c>
      <c r="J41" s="50" t="s">
        <v>153</v>
      </c>
      <c r="K41" s="51">
        <v>15190</v>
      </c>
      <c r="L41" s="51">
        <v>0</v>
      </c>
      <c r="M41" s="50" t="s">
        <v>154</v>
      </c>
      <c r="N41" s="50" t="s">
        <v>153</v>
      </c>
      <c r="O41" s="50"/>
      <c r="P41" s="50" t="s">
        <v>152</v>
      </c>
      <c r="Q41" s="50" t="s">
        <v>107</v>
      </c>
    </row>
    <row r="42" spans="1:17">
      <c r="A42" s="50" t="s">
        <v>155</v>
      </c>
      <c r="B42" s="50" t="s">
        <v>54</v>
      </c>
      <c r="C42" s="50" t="s">
        <v>39</v>
      </c>
      <c r="D42" s="50" t="s">
        <v>58</v>
      </c>
      <c r="E42" s="50" t="s">
        <v>62</v>
      </c>
      <c r="F42" s="50" t="s">
        <v>58</v>
      </c>
      <c r="G42" s="50" t="s">
        <v>62</v>
      </c>
      <c r="H42" s="50" t="s">
        <v>58</v>
      </c>
      <c r="I42" s="50" t="s">
        <v>60</v>
      </c>
      <c r="J42" s="50" t="s">
        <v>153</v>
      </c>
      <c r="K42" s="51">
        <v>0</v>
      </c>
      <c r="L42" s="51">
        <v>15190</v>
      </c>
      <c r="M42" s="50" t="s">
        <v>154</v>
      </c>
      <c r="N42" s="50" t="s">
        <v>153</v>
      </c>
      <c r="O42" s="50"/>
      <c r="P42" s="50" t="s">
        <v>152</v>
      </c>
      <c r="Q42" s="50" t="s">
        <v>107</v>
      </c>
    </row>
    <row r="43" spans="1:17" hidden="1">
      <c r="A43" s="50" t="s">
        <v>151</v>
      </c>
      <c r="B43" s="50" t="s">
        <v>63</v>
      </c>
      <c r="C43" s="50" t="s">
        <v>55</v>
      </c>
      <c r="D43" s="50" t="s">
        <v>90</v>
      </c>
      <c r="E43" s="50" t="s">
        <v>57</v>
      </c>
      <c r="F43" s="50" t="s">
        <v>58</v>
      </c>
      <c r="G43" s="50" t="s">
        <v>62</v>
      </c>
      <c r="H43" s="50" t="s">
        <v>58</v>
      </c>
      <c r="I43" s="50" t="s">
        <v>60</v>
      </c>
      <c r="J43" s="50" t="s">
        <v>146</v>
      </c>
      <c r="K43" s="51">
        <v>15000</v>
      </c>
      <c r="L43" s="51">
        <v>0</v>
      </c>
      <c r="M43" s="50" t="s">
        <v>150</v>
      </c>
      <c r="N43" s="50" t="s">
        <v>149</v>
      </c>
      <c r="O43" s="50"/>
      <c r="P43" s="50" t="s">
        <v>148</v>
      </c>
      <c r="Q43" s="50" t="s">
        <v>107</v>
      </c>
    </row>
    <row r="44" spans="1:17" hidden="1">
      <c r="A44" s="50" t="s">
        <v>151</v>
      </c>
      <c r="B44" s="50" t="s">
        <v>54</v>
      </c>
      <c r="C44" s="50" t="s">
        <v>55</v>
      </c>
      <c r="D44" s="50" t="s">
        <v>90</v>
      </c>
      <c r="E44" s="50" t="s">
        <v>57</v>
      </c>
      <c r="F44" s="50" t="s">
        <v>58</v>
      </c>
      <c r="G44" s="50" t="s">
        <v>62</v>
      </c>
      <c r="H44" s="50" t="s">
        <v>58</v>
      </c>
      <c r="I44" s="50" t="s">
        <v>60</v>
      </c>
      <c r="J44" s="50" t="s">
        <v>146</v>
      </c>
      <c r="K44" s="51">
        <v>40000</v>
      </c>
      <c r="L44" s="51">
        <v>0</v>
      </c>
      <c r="M44" s="50" t="s">
        <v>150</v>
      </c>
      <c r="N44" s="50" t="s">
        <v>149</v>
      </c>
      <c r="O44" s="50"/>
      <c r="P44" s="50" t="s">
        <v>148</v>
      </c>
      <c r="Q44" s="50" t="s">
        <v>107</v>
      </c>
    </row>
    <row r="45" spans="1:17" hidden="1">
      <c r="A45" s="50" t="s">
        <v>151</v>
      </c>
      <c r="B45" s="50" t="s">
        <v>54</v>
      </c>
      <c r="C45" s="50" t="s">
        <v>55</v>
      </c>
      <c r="D45" s="50" t="s">
        <v>71</v>
      </c>
      <c r="E45" s="50" t="s">
        <v>57</v>
      </c>
      <c r="F45" s="50" t="s">
        <v>58</v>
      </c>
      <c r="G45" s="50" t="s">
        <v>62</v>
      </c>
      <c r="H45" s="50" t="s">
        <v>58</v>
      </c>
      <c r="I45" s="50" t="s">
        <v>60</v>
      </c>
      <c r="J45" s="50" t="s">
        <v>146</v>
      </c>
      <c r="K45" s="51">
        <v>20000</v>
      </c>
      <c r="L45" s="51">
        <v>0</v>
      </c>
      <c r="M45" s="50" t="s">
        <v>150</v>
      </c>
      <c r="N45" s="50" t="s">
        <v>149</v>
      </c>
      <c r="O45" s="50"/>
      <c r="P45" s="50" t="s">
        <v>148</v>
      </c>
      <c r="Q45" s="50" t="s">
        <v>107</v>
      </c>
    </row>
    <row r="46" spans="1:17" hidden="1">
      <c r="A46" s="50" t="s">
        <v>151</v>
      </c>
      <c r="B46" s="50" t="s">
        <v>63</v>
      </c>
      <c r="C46" s="50" t="s">
        <v>55</v>
      </c>
      <c r="D46" s="50" t="s">
        <v>71</v>
      </c>
      <c r="E46" s="50" t="s">
        <v>57</v>
      </c>
      <c r="F46" s="50" t="s">
        <v>58</v>
      </c>
      <c r="G46" s="50" t="s">
        <v>62</v>
      </c>
      <c r="H46" s="50" t="s">
        <v>58</v>
      </c>
      <c r="I46" s="50" t="s">
        <v>60</v>
      </c>
      <c r="J46" s="50" t="s">
        <v>146</v>
      </c>
      <c r="K46" s="51">
        <v>2500</v>
      </c>
      <c r="L46" s="51">
        <v>0</v>
      </c>
      <c r="M46" s="50" t="s">
        <v>150</v>
      </c>
      <c r="N46" s="50" t="s">
        <v>149</v>
      </c>
      <c r="O46" s="50"/>
      <c r="P46" s="50" t="s">
        <v>148</v>
      </c>
      <c r="Q46" s="50" t="s">
        <v>107</v>
      </c>
    </row>
    <row r="47" spans="1:17" hidden="1">
      <c r="A47" s="50" t="s">
        <v>151</v>
      </c>
      <c r="B47" s="50" t="s">
        <v>63</v>
      </c>
      <c r="C47" s="50" t="s">
        <v>55</v>
      </c>
      <c r="D47" s="50" t="s">
        <v>64</v>
      </c>
      <c r="E47" s="50" t="s">
        <v>57</v>
      </c>
      <c r="F47" s="50" t="s">
        <v>58</v>
      </c>
      <c r="G47" s="50" t="s">
        <v>62</v>
      </c>
      <c r="H47" s="50" t="s">
        <v>58</v>
      </c>
      <c r="I47" s="50" t="s">
        <v>60</v>
      </c>
      <c r="J47" s="50" t="s">
        <v>146</v>
      </c>
      <c r="K47" s="51">
        <v>3000</v>
      </c>
      <c r="L47" s="51">
        <v>0</v>
      </c>
      <c r="M47" s="50" t="s">
        <v>150</v>
      </c>
      <c r="N47" s="50" t="s">
        <v>149</v>
      </c>
      <c r="O47" s="50"/>
      <c r="P47" s="50" t="s">
        <v>148</v>
      </c>
      <c r="Q47" s="50" t="s">
        <v>107</v>
      </c>
    </row>
    <row r="48" spans="1:17" hidden="1">
      <c r="A48" s="50" t="s">
        <v>151</v>
      </c>
      <c r="B48" s="50" t="s">
        <v>54</v>
      </c>
      <c r="C48" s="50" t="s">
        <v>55</v>
      </c>
      <c r="D48" s="50" t="s">
        <v>64</v>
      </c>
      <c r="E48" s="50" t="s">
        <v>57</v>
      </c>
      <c r="F48" s="50" t="s">
        <v>58</v>
      </c>
      <c r="G48" s="50" t="s">
        <v>62</v>
      </c>
      <c r="H48" s="50" t="s">
        <v>58</v>
      </c>
      <c r="I48" s="50" t="s">
        <v>60</v>
      </c>
      <c r="J48" s="50" t="s">
        <v>146</v>
      </c>
      <c r="K48" s="51">
        <v>12000</v>
      </c>
      <c r="L48" s="51">
        <v>0</v>
      </c>
      <c r="M48" s="50" t="s">
        <v>150</v>
      </c>
      <c r="N48" s="50" t="s">
        <v>149</v>
      </c>
      <c r="O48" s="50"/>
      <c r="P48" s="50" t="s">
        <v>148</v>
      </c>
      <c r="Q48" s="50" t="s">
        <v>107</v>
      </c>
    </row>
    <row r="49" spans="1:17" hidden="1">
      <c r="A49" s="50" t="s">
        <v>151</v>
      </c>
      <c r="B49" s="50" t="s">
        <v>54</v>
      </c>
      <c r="C49" s="50" t="s">
        <v>55</v>
      </c>
      <c r="D49" s="50" t="s">
        <v>54</v>
      </c>
      <c r="E49" s="50" t="s">
        <v>57</v>
      </c>
      <c r="F49" s="50" t="s">
        <v>58</v>
      </c>
      <c r="G49" s="50" t="s">
        <v>62</v>
      </c>
      <c r="H49" s="50" t="s">
        <v>58</v>
      </c>
      <c r="I49" s="50" t="s">
        <v>60</v>
      </c>
      <c r="J49" s="50" t="s">
        <v>146</v>
      </c>
      <c r="K49" s="51">
        <v>18000</v>
      </c>
      <c r="L49" s="51">
        <v>0</v>
      </c>
      <c r="M49" s="50" t="s">
        <v>150</v>
      </c>
      <c r="N49" s="50" t="s">
        <v>149</v>
      </c>
      <c r="O49" s="50"/>
      <c r="P49" s="50" t="s">
        <v>148</v>
      </c>
      <c r="Q49" s="50" t="s">
        <v>107</v>
      </c>
    </row>
    <row r="50" spans="1:17" hidden="1">
      <c r="A50" s="50" t="s">
        <v>151</v>
      </c>
      <c r="B50" s="50" t="s">
        <v>63</v>
      </c>
      <c r="C50" s="50" t="s">
        <v>55</v>
      </c>
      <c r="D50" s="50" t="s">
        <v>86</v>
      </c>
      <c r="E50" s="50" t="s">
        <v>57</v>
      </c>
      <c r="F50" s="50" t="s">
        <v>58</v>
      </c>
      <c r="G50" s="50" t="s">
        <v>62</v>
      </c>
      <c r="H50" s="50" t="s">
        <v>58</v>
      </c>
      <c r="I50" s="50" t="s">
        <v>60</v>
      </c>
      <c r="J50" s="50" t="s">
        <v>146</v>
      </c>
      <c r="K50" s="51">
        <v>500</v>
      </c>
      <c r="L50" s="51">
        <v>0</v>
      </c>
      <c r="M50" s="50" t="s">
        <v>150</v>
      </c>
      <c r="N50" s="50" t="s">
        <v>149</v>
      </c>
      <c r="O50" s="50"/>
      <c r="P50" s="50" t="s">
        <v>148</v>
      </c>
      <c r="Q50" s="50" t="s">
        <v>107</v>
      </c>
    </row>
    <row r="51" spans="1:17" hidden="1">
      <c r="A51" s="50" t="s">
        <v>151</v>
      </c>
      <c r="B51" s="50" t="s">
        <v>54</v>
      </c>
      <c r="C51" s="50" t="s">
        <v>55</v>
      </c>
      <c r="D51" s="50" t="s">
        <v>86</v>
      </c>
      <c r="E51" s="50" t="s">
        <v>57</v>
      </c>
      <c r="F51" s="50" t="s">
        <v>58</v>
      </c>
      <c r="G51" s="50" t="s">
        <v>62</v>
      </c>
      <c r="H51" s="50" t="s">
        <v>58</v>
      </c>
      <c r="I51" s="50" t="s">
        <v>60</v>
      </c>
      <c r="J51" s="50" t="s">
        <v>146</v>
      </c>
      <c r="K51" s="51">
        <v>750</v>
      </c>
      <c r="L51" s="51">
        <v>0</v>
      </c>
      <c r="M51" s="50" t="s">
        <v>150</v>
      </c>
      <c r="N51" s="50" t="s">
        <v>149</v>
      </c>
      <c r="O51" s="50"/>
      <c r="P51" s="50" t="s">
        <v>148</v>
      </c>
      <c r="Q51" s="50" t="s">
        <v>107</v>
      </c>
    </row>
    <row r="52" spans="1:17" hidden="1">
      <c r="A52" s="50" t="s">
        <v>151</v>
      </c>
      <c r="B52" s="50" t="s">
        <v>63</v>
      </c>
      <c r="C52" s="50" t="s">
        <v>55</v>
      </c>
      <c r="D52" s="50" t="s">
        <v>54</v>
      </c>
      <c r="E52" s="50" t="s">
        <v>57</v>
      </c>
      <c r="F52" s="50" t="s">
        <v>58</v>
      </c>
      <c r="G52" s="50" t="s">
        <v>62</v>
      </c>
      <c r="H52" s="50" t="s">
        <v>58</v>
      </c>
      <c r="I52" s="50" t="s">
        <v>60</v>
      </c>
      <c r="J52" s="50" t="s">
        <v>146</v>
      </c>
      <c r="K52" s="51">
        <v>8000</v>
      </c>
      <c r="L52" s="51">
        <v>0</v>
      </c>
      <c r="M52" s="50" t="s">
        <v>150</v>
      </c>
      <c r="N52" s="50" t="s">
        <v>149</v>
      </c>
      <c r="O52" s="50"/>
      <c r="P52" s="50" t="s">
        <v>148</v>
      </c>
      <c r="Q52" s="50" t="s">
        <v>107</v>
      </c>
    </row>
    <row r="53" spans="1:17" hidden="1">
      <c r="A53" s="50" t="s">
        <v>151</v>
      </c>
      <c r="B53" s="50" t="s">
        <v>63</v>
      </c>
      <c r="C53" s="50" t="s">
        <v>55</v>
      </c>
      <c r="D53" s="50" t="s">
        <v>69</v>
      </c>
      <c r="E53" s="50" t="s">
        <v>57</v>
      </c>
      <c r="F53" s="50" t="s">
        <v>58</v>
      </c>
      <c r="G53" s="50" t="s">
        <v>62</v>
      </c>
      <c r="H53" s="50" t="s">
        <v>58</v>
      </c>
      <c r="I53" s="50" t="s">
        <v>60</v>
      </c>
      <c r="J53" s="50" t="s">
        <v>146</v>
      </c>
      <c r="K53" s="51">
        <v>5000</v>
      </c>
      <c r="L53" s="51">
        <v>0</v>
      </c>
      <c r="M53" s="50" t="s">
        <v>150</v>
      </c>
      <c r="N53" s="50" t="s">
        <v>149</v>
      </c>
      <c r="O53" s="50"/>
      <c r="P53" s="50" t="s">
        <v>148</v>
      </c>
      <c r="Q53" s="50" t="s">
        <v>107</v>
      </c>
    </row>
    <row r="54" spans="1:17" hidden="1">
      <c r="A54" s="50" t="s">
        <v>151</v>
      </c>
      <c r="B54" s="50" t="s">
        <v>54</v>
      </c>
      <c r="C54" s="50" t="s">
        <v>72</v>
      </c>
      <c r="D54" s="50" t="s">
        <v>58</v>
      </c>
      <c r="E54" s="50" t="s">
        <v>57</v>
      </c>
      <c r="F54" s="50" t="s">
        <v>58</v>
      </c>
      <c r="G54" s="50" t="s">
        <v>62</v>
      </c>
      <c r="H54" s="50" t="s">
        <v>58</v>
      </c>
      <c r="I54" s="50" t="s">
        <v>60</v>
      </c>
      <c r="J54" s="50" t="s">
        <v>146</v>
      </c>
      <c r="K54" s="51">
        <v>0</v>
      </c>
      <c r="L54" s="51">
        <v>100000</v>
      </c>
      <c r="M54" s="50" t="s">
        <v>150</v>
      </c>
      <c r="N54" s="50" t="s">
        <v>149</v>
      </c>
      <c r="O54" s="50"/>
      <c r="P54" s="50" t="s">
        <v>148</v>
      </c>
      <c r="Q54" s="50" t="s">
        <v>107</v>
      </c>
    </row>
    <row r="55" spans="1:17" hidden="1">
      <c r="A55" s="50" t="s">
        <v>151</v>
      </c>
      <c r="B55" s="50" t="s">
        <v>54</v>
      </c>
      <c r="C55" s="50" t="s">
        <v>73</v>
      </c>
      <c r="D55" s="50" t="s">
        <v>58</v>
      </c>
      <c r="E55" s="50" t="s">
        <v>57</v>
      </c>
      <c r="F55" s="50" t="s">
        <v>58</v>
      </c>
      <c r="G55" s="50" t="s">
        <v>62</v>
      </c>
      <c r="H55" s="50" t="s">
        <v>58</v>
      </c>
      <c r="I55" s="50" t="s">
        <v>60</v>
      </c>
      <c r="J55" s="50" t="s">
        <v>146</v>
      </c>
      <c r="K55" s="51">
        <v>0</v>
      </c>
      <c r="L55" s="51">
        <v>18000</v>
      </c>
      <c r="M55" s="50" t="s">
        <v>150</v>
      </c>
      <c r="N55" s="50" t="s">
        <v>149</v>
      </c>
      <c r="O55" s="50"/>
      <c r="P55" s="50" t="s">
        <v>148</v>
      </c>
      <c r="Q55" s="50" t="s">
        <v>107</v>
      </c>
    </row>
    <row r="56" spans="1:17" hidden="1">
      <c r="A56" s="50" t="s">
        <v>151</v>
      </c>
      <c r="B56" s="50" t="s">
        <v>54</v>
      </c>
      <c r="C56" s="50" t="s">
        <v>55</v>
      </c>
      <c r="D56" s="50" t="s">
        <v>91</v>
      </c>
      <c r="E56" s="50" t="s">
        <v>57</v>
      </c>
      <c r="F56" s="50" t="s">
        <v>58</v>
      </c>
      <c r="G56" s="50" t="s">
        <v>62</v>
      </c>
      <c r="H56" s="50" t="s">
        <v>58</v>
      </c>
      <c r="I56" s="50" t="s">
        <v>60</v>
      </c>
      <c r="J56" s="50" t="s">
        <v>146</v>
      </c>
      <c r="K56" s="51">
        <v>850000</v>
      </c>
      <c r="L56" s="51">
        <v>0</v>
      </c>
      <c r="M56" s="50" t="s">
        <v>150</v>
      </c>
      <c r="N56" s="50" t="s">
        <v>149</v>
      </c>
      <c r="O56" s="50"/>
      <c r="P56" s="50" t="s">
        <v>148</v>
      </c>
      <c r="Q56" s="50" t="s">
        <v>107</v>
      </c>
    </row>
    <row r="57" spans="1:17" hidden="1">
      <c r="A57" s="50" t="s">
        <v>151</v>
      </c>
      <c r="B57" s="50" t="s">
        <v>54</v>
      </c>
      <c r="C57" s="50" t="s">
        <v>55</v>
      </c>
      <c r="D57" s="50" t="s">
        <v>65</v>
      </c>
      <c r="E57" s="50" t="s">
        <v>57</v>
      </c>
      <c r="F57" s="50" t="s">
        <v>58</v>
      </c>
      <c r="G57" s="50" t="s">
        <v>62</v>
      </c>
      <c r="H57" s="50" t="s">
        <v>58</v>
      </c>
      <c r="I57" s="50" t="s">
        <v>60</v>
      </c>
      <c r="J57" s="50" t="s">
        <v>146</v>
      </c>
      <c r="K57" s="51">
        <v>30000</v>
      </c>
      <c r="L57" s="51">
        <v>0</v>
      </c>
      <c r="M57" s="50" t="s">
        <v>150</v>
      </c>
      <c r="N57" s="50" t="s">
        <v>149</v>
      </c>
      <c r="O57" s="50"/>
      <c r="P57" s="50" t="s">
        <v>148</v>
      </c>
      <c r="Q57" s="50" t="s">
        <v>107</v>
      </c>
    </row>
    <row r="58" spans="1:17" hidden="1">
      <c r="A58" s="50" t="s">
        <v>151</v>
      </c>
      <c r="B58" s="50" t="s">
        <v>63</v>
      </c>
      <c r="C58" s="50" t="s">
        <v>55</v>
      </c>
      <c r="D58" s="50" t="s">
        <v>65</v>
      </c>
      <c r="E58" s="50" t="s">
        <v>57</v>
      </c>
      <c r="F58" s="50" t="s">
        <v>58</v>
      </c>
      <c r="G58" s="50" t="s">
        <v>62</v>
      </c>
      <c r="H58" s="50" t="s">
        <v>58</v>
      </c>
      <c r="I58" s="50" t="s">
        <v>60</v>
      </c>
      <c r="J58" s="50" t="s">
        <v>146</v>
      </c>
      <c r="K58" s="51">
        <v>15000</v>
      </c>
      <c r="L58" s="51">
        <v>0</v>
      </c>
      <c r="M58" s="50" t="s">
        <v>150</v>
      </c>
      <c r="N58" s="50" t="s">
        <v>149</v>
      </c>
      <c r="O58" s="50"/>
      <c r="P58" s="50" t="s">
        <v>148</v>
      </c>
      <c r="Q58" s="50" t="s">
        <v>107</v>
      </c>
    </row>
    <row r="59" spans="1:17" hidden="1">
      <c r="A59" s="50" t="s">
        <v>151</v>
      </c>
      <c r="B59" s="50" t="s">
        <v>54</v>
      </c>
      <c r="C59" s="50" t="s">
        <v>55</v>
      </c>
      <c r="D59" s="50" t="s">
        <v>66</v>
      </c>
      <c r="E59" s="50" t="s">
        <v>57</v>
      </c>
      <c r="F59" s="50" t="s">
        <v>58</v>
      </c>
      <c r="G59" s="50" t="s">
        <v>62</v>
      </c>
      <c r="H59" s="50" t="s">
        <v>58</v>
      </c>
      <c r="I59" s="50" t="s">
        <v>60</v>
      </c>
      <c r="J59" s="50" t="s">
        <v>146</v>
      </c>
      <c r="K59" s="51">
        <v>6000</v>
      </c>
      <c r="L59" s="51">
        <v>0</v>
      </c>
      <c r="M59" s="50" t="s">
        <v>150</v>
      </c>
      <c r="N59" s="50" t="s">
        <v>149</v>
      </c>
      <c r="O59" s="50"/>
      <c r="P59" s="50" t="s">
        <v>148</v>
      </c>
      <c r="Q59" s="50" t="s">
        <v>107</v>
      </c>
    </row>
    <row r="60" spans="1:17" hidden="1">
      <c r="A60" s="50" t="s">
        <v>151</v>
      </c>
      <c r="B60" s="50" t="s">
        <v>63</v>
      </c>
      <c r="C60" s="50" t="s">
        <v>55</v>
      </c>
      <c r="D60" s="50" t="s">
        <v>70</v>
      </c>
      <c r="E60" s="50" t="s">
        <v>57</v>
      </c>
      <c r="F60" s="50" t="s">
        <v>58</v>
      </c>
      <c r="G60" s="50" t="s">
        <v>62</v>
      </c>
      <c r="H60" s="50" t="s">
        <v>58</v>
      </c>
      <c r="I60" s="50" t="s">
        <v>60</v>
      </c>
      <c r="J60" s="50" t="s">
        <v>146</v>
      </c>
      <c r="K60" s="51">
        <v>250000</v>
      </c>
      <c r="L60" s="51">
        <v>0</v>
      </c>
      <c r="M60" s="50" t="s">
        <v>150</v>
      </c>
      <c r="N60" s="50" t="s">
        <v>149</v>
      </c>
      <c r="O60" s="50"/>
      <c r="P60" s="50" t="s">
        <v>148</v>
      </c>
      <c r="Q60" s="50" t="s">
        <v>107</v>
      </c>
    </row>
    <row r="61" spans="1:17" hidden="1">
      <c r="A61" s="50" t="s">
        <v>151</v>
      </c>
      <c r="B61" s="50" t="s">
        <v>63</v>
      </c>
      <c r="C61" s="50" t="s">
        <v>55</v>
      </c>
      <c r="D61" s="50" t="s">
        <v>68</v>
      </c>
      <c r="E61" s="50" t="s">
        <v>57</v>
      </c>
      <c r="F61" s="50" t="s">
        <v>58</v>
      </c>
      <c r="G61" s="50" t="s">
        <v>62</v>
      </c>
      <c r="H61" s="50" t="s">
        <v>58</v>
      </c>
      <c r="I61" s="50" t="s">
        <v>60</v>
      </c>
      <c r="J61" s="50" t="s">
        <v>146</v>
      </c>
      <c r="K61" s="51">
        <v>7500</v>
      </c>
      <c r="L61" s="51">
        <v>0</v>
      </c>
      <c r="M61" s="50" t="s">
        <v>150</v>
      </c>
      <c r="N61" s="50" t="s">
        <v>149</v>
      </c>
      <c r="O61" s="50"/>
      <c r="P61" s="50" t="s">
        <v>148</v>
      </c>
      <c r="Q61" s="50" t="s">
        <v>107</v>
      </c>
    </row>
    <row r="62" spans="1:17" hidden="1">
      <c r="A62" s="50" t="s">
        <v>151</v>
      </c>
      <c r="B62" s="50" t="s">
        <v>54</v>
      </c>
      <c r="C62" s="50" t="s">
        <v>55</v>
      </c>
      <c r="D62" s="50" t="s">
        <v>68</v>
      </c>
      <c r="E62" s="50" t="s">
        <v>57</v>
      </c>
      <c r="F62" s="50" t="s">
        <v>58</v>
      </c>
      <c r="G62" s="50" t="s">
        <v>62</v>
      </c>
      <c r="H62" s="50" t="s">
        <v>58</v>
      </c>
      <c r="I62" s="50" t="s">
        <v>60</v>
      </c>
      <c r="J62" s="50" t="s">
        <v>146</v>
      </c>
      <c r="K62" s="51">
        <v>50000</v>
      </c>
      <c r="L62" s="51">
        <v>0</v>
      </c>
      <c r="M62" s="50" t="s">
        <v>150</v>
      </c>
      <c r="N62" s="50" t="s">
        <v>149</v>
      </c>
      <c r="O62" s="50"/>
      <c r="P62" s="50" t="s">
        <v>148</v>
      </c>
      <c r="Q62" s="50" t="s">
        <v>107</v>
      </c>
    </row>
    <row r="63" spans="1:17" hidden="1">
      <c r="A63" s="50" t="s">
        <v>151</v>
      </c>
      <c r="B63" s="50" t="s">
        <v>63</v>
      </c>
      <c r="C63" s="50" t="s">
        <v>55</v>
      </c>
      <c r="D63" s="50" t="s">
        <v>67</v>
      </c>
      <c r="E63" s="50" t="s">
        <v>57</v>
      </c>
      <c r="F63" s="50" t="s">
        <v>58</v>
      </c>
      <c r="G63" s="50" t="s">
        <v>62</v>
      </c>
      <c r="H63" s="50" t="s">
        <v>58</v>
      </c>
      <c r="I63" s="50" t="s">
        <v>60</v>
      </c>
      <c r="J63" s="50" t="s">
        <v>146</v>
      </c>
      <c r="K63" s="51">
        <v>3000</v>
      </c>
      <c r="L63" s="51">
        <v>0</v>
      </c>
      <c r="M63" s="50" t="s">
        <v>150</v>
      </c>
      <c r="N63" s="50" t="s">
        <v>149</v>
      </c>
      <c r="O63" s="50"/>
      <c r="P63" s="50" t="s">
        <v>148</v>
      </c>
      <c r="Q63" s="50" t="s">
        <v>107</v>
      </c>
    </row>
    <row r="64" spans="1:17" hidden="1">
      <c r="A64" s="50" t="s">
        <v>151</v>
      </c>
      <c r="B64" s="50" t="s">
        <v>54</v>
      </c>
      <c r="C64" s="50" t="s">
        <v>55</v>
      </c>
      <c r="D64" s="50" t="s">
        <v>67</v>
      </c>
      <c r="E64" s="50" t="s">
        <v>57</v>
      </c>
      <c r="F64" s="50" t="s">
        <v>58</v>
      </c>
      <c r="G64" s="50" t="s">
        <v>62</v>
      </c>
      <c r="H64" s="50" t="s">
        <v>58</v>
      </c>
      <c r="I64" s="50" t="s">
        <v>60</v>
      </c>
      <c r="J64" s="50" t="s">
        <v>146</v>
      </c>
      <c r="K64" s="51">
        <v>5000</v>
      </c>
      <c r="L64" s="51">
        <v>0</v>
      </c>
      <c r="M64" s="50" t="s">
        <v>150</v>
      </c>
      <c r="N64" s="50" t="s">
        <v>149</v>
      </c>
      <c r="O64" s="50"/>
      <c r="P64" s="50" t="s">
        <v>148</v>
      </c>
      <c r="Q64" s="50" t="s">
        <v>107</v>
      </c>
    </row>
    <row r="65" spans="1:17" hidden="1">
      <c r="A65" s="50" t="s">
        <v>151</v>
      </c>
      <c r="B65" s="50" t="s">
        <v>54</v>
      </c>
      <c r="C65" s="50" t="s">
        <v>80</v>
      </c>
      <c r="D65" s="50" t="s">
        <v>58</v>
      </c>
      <c r="E65" s="50" t="s">
        <v>57</v>
      </c>
      <c r="F65" s="50" t="s">
        <v>58</v>
      </c>
      <c r="G65" s="50" t="s">
        <v>62</v>
      </c>
      <c r="H65" s="50" t="s">
        <v>58</v>
      </c>
      <c r="I65" s="50" t="s">
        <v>60</v>
      </c>
      <c r="J65" s="50" t="s">
        <v>146</v>
      </c>
      <c r="K65" s="51">
        <v>0</v>
      </c>
      <c r="L65" s="51">
        <v>7250000</v>
      </c>
      <c r="M65" s="50" t="s">
        <v>150</v>
      </c>
      <c r="N65" s="50" t="s">
        <v>149</v>
      </c>
      <c r="O65" s="50"/>
      <c r="P65" s="50" t="s">
        <v>148</v>
      </c>
      <c r="Q65" s="50" t="s">
        <v>107</v>
      </c>
    </row>
    <row r="66" spans="1:17" hidden="1">
      <c r="A66" s="50" t="s">
        <v>151</v>
      </c>
      <c r="B66" s="50" t="s">
        <v>54</v>
      </c>
      <c r="C66" s="50" t="s">
        <v>61</v>
      </c>
      <c r="D66" s="50" t="s">
        <v>58</v>
      </c>
      <c r="E66" s="50" t="s">
        <v>57</v>
      </c>
      <c r="F66" s="50" t="s">
        <v>58</v>
      </c>
      <c r="G66" s="50" t="s">
        <v>62</v>
      </c>
      <c r="H66" s="50" t="s">
        <v>58</v>
      </c>
      <c r="I66" s="50" t="s">
        <v>60</v>
      </c>
      <c r="J66" s="50" t="s">
        <v>146</v>
      </c>
      <c r="K66" s="51">
        <v>0</v>
      </c>
      <c r="L66" s="51">
        <v>5750000</v>
      </c>
      <c r="M66" s="50" t="s">
        <v>150</v>
      </c>
      <c r="N66" s="50" t="s">
        <v>149</v>
      </c>
      <c r="O66" s="50"/>
      <c r="P66" s="50" t="s">
        <v>148</v>
      </c>
      <c r="Q66" s="50" t="s">
        <v>107</v>
      </c>
    </row>
    <row r="67" spans="1:17" hidden="1">
      <c r="A67" s="50" t="s">
        <v>151</v>
      </c>
      <c r="B67" s="50" t="s">
        <v>63</v>
      </c>
      <c r="C67" s="50" t="s">
        <v>80</v>
      </c>
      <c r="D67" s="50" t="s">
        <v>58</v>
      </c>
      <c r="E67" s="50" t="s">
        <v>57</v>
      </c>
      <c r="F67" s="50" t="s">
        <v>58</v>
      </c>
      <c r="G67" s="50" t="s">
        <v>62</v>
      </c>
      <c r="H67" s="50" t="s">
        <v>58</v>
      </c>
      <c r="I67" s="50" t="s">
        <v>60</v>
      </c>
      <c r="J67" s="50" t="s">
        <v>146</v>
      </c>
      <c r="K67" s="51">
        <v>0</v>
      </c>
      <c r="L67" s="51">
        <v>7339850</v>
      </c>
      <c r="M67" s="50" t="s">
        <v>150</v>
      </c>
      <c r="N67" s="50" t="s">
        <v>149</v>
      </c>
      <c r="O67" s="50"/>
      <c r="P67" s="50" t="s">
        <v>148</v>
      </c>
      <c r="Q67" s="50" t="s">
        <v>107</v>
      </c>
    </row>
    <row r="68" spans="1:17" hidden="1">
      <c r="A68" s="50" t="s">
        <v>151</v>
      </c>
      <c r="B68" s="50" t="s">
        <v>54</v>
      </c>
      <c r="C68" s="50" t="s">
        <v>55</v>
      </c>
      <c r="D68" s="50" t="s">
        <v>69</v>
      </c>
      <c r="E68" s="50" t="s">
        <v>57</v>
      </c>
      <c r="F68" s="50" t="s">
        <v>58</v>
      </c>
      <c r="G68" s="50" t="s">
        <v>62</v>
      </c>
      <c r="H68" s="50" t="s">
        <v>58</v>
      </c>
      <c r="I68" s="50" t="s">
        <v>60</v>
      </c>
      <c r="J68" s="50" t="s">
        <v>146</v>
      </c>
      <c r="K68" s="51">
        <v>11000</v>
      </c>
      <c r="L68" s="51">
        <v>0</v>
      </c>
      <c r="M68" s="50" t="s">
        <v>150</v>
      </c>
      <c r="N68" s="50" t="s">
        <v>149</v>
      </c>
      <c r="O68" s="50"/>
      <c r="P68" s="50" t="s">
        <v>148</v>
      </c>
      <c r="Q68" s="50" t="s">
        <v>107</v>
      </c>
    </row>
    <row r="69" spans="1:17" hidden="1">
      <c r="A69" s="50" t="s">
        <v>151</v>
      </c>
      <c r="B69" s="50" t="s">
        <v>54</v>
      </c>
      <c r="C69" s="50" t="s">
        <v>55</v>
      </c>
      <c r="D69" s="50" t="s">
        <v>70</v>
      </c>
      <c r="E69" s="50" t="s">
        <v>57</v>
      </c>
      <c r="F69" s="50" t="s">
        <v>58</v>
      </c>
      <c r="G69" s="50" t="s">
        <v>62</v>
      </c>
      <c r="H69" s="50" t="s">
        <v>58</v>
      </c>
      <c r="I69" s="50" t="s">
        <v>60</v>
      </c>
      <c r="J69" s="50" t="s">
        <v>146</v>
      </c>
      <c r="K69" s="51">
        <v>750000</v>
      </c>
      <c r="L69" s="51">
        <v>0</v>
      </c>
      <c r="M69" s="50" t="s">
        <v>150</v>
      </c>
      <c r="N69" s="50" t="s">
        <v>149</v>
      </c>
      <c r="O69" s="50"/>
      <c r="P69" s="50" t="s">
        <v>148</v>
      </c>
      <c r="Q69" s="50" t="s">
        <v>107</v>
      </c>
    </row>
    <row r="70" spans="1:17" hidden="1">
      <c r="A70" s="50" t="s">
        <v>151</v>
      </c>
      <c r="B70" s="50" t="s">
        <v>63</v>
      </c>
      <c r="C70" s="50" t="s">
        <v>55</v>
      </c>
      <c r="D70" s="50" t="s">
        <v>66</v>
      </c>
      <c r="E70" s="50" t="s">
        <v>57</v>
      </c>
      <c r="F70" s="50" t="s">
        <v>58</v>
      </c>
      <c r="G70" s="50" t="s">
        <v>62</v>
      </c>
      <c r="H70" s="50" t="s">
        <v>58</v>
      </c>
      <c r="I70" s="50" t="s">
        <v>60</v>
      </c>
      <c r="J70" s="50" t="s">
        <v>146</v>
      </c>
      <c r="K70" s="51">
        <v>1000</v>
      </c>
      <c r="L70" s="51">
        <v>0</v>
      </c>
      <c r="M70" s="50" t="s">
        <v>150</v>
      </c>
      <c r="N70" s="50" t="s">
        <v>149</v>
      </c>
      <c r="O70" s="50"/>
      <c r="P70" s="50" t="s">
        <v>148</v>
      </c>
      <c r="Q70" s="50" t="s">
        <v>107</v>
      </c>
    </row>
    <row r="71" spans="1:17" hidden="1">
      <c r="A71" s="50" t="s">
        <v>151</v>
      </c>
      <c r="B71" s="50" t="s">
        <v>54</v>
      </c>
      <c r="C71" s="50" t="s">
        <v>76</v>
      </c>
      <c r="D71" s="50" t="s">
        <v>28</v>
      </c>
      <c r="E71" s="50" t="s">
        <v>57</v>
      </c>
      <c r="F71" s="50" t="s">
        <v>58</v>
      </c>
      <c r="G71" s="50" t="s">
        <v>62</v>
      </c>
      <c r="H71" s="50" t="s">
        <v>58</v>
      </c>
      <c r="I71" s="50" t="s">
        <v>60</v>
      </c>
      <c r="J71" s="50" t="s">
        <v>146</v>
      </c>
      <c r="K71" s="51">
        <v>2243133</v>
      </c>
      <c r="L71" s="51">
        <v>0</v>
      </c>
      <c r="M71" s="50" t="s">
        <v>150</v>
      </c>
      <c r="N71" s="50" t="s">
        <v>149</v>
      </c>
      <c r="O71" s="50"/>
      <c r="P71" s="50" t="s">
        <v>148</v>
      </c>
      <c r="Q71" s="50" t="s">
        <v>107</v>
      </c>
    </row>
    <row r="72" spans="1:17" hidden="1">
      <c r="A72" s="50" t="s">
        <v>151</v>
      </c>
      <c r="B72" s="50" t="s">
        <v>63</v>
      </c>
      <c r="C72" s="50" t="s">
        <v>55</v>
      </c>
      <c r="D72" s="50" t="s">
        <v>74</v>
      </c>
      <c r="E72" s="50" t="s">
        <v>57</v>
      </c>
      <c r="F72" s="50" t="s">
        <v>58</v>
      </c>
      <c r="G72" s="50" t="s">
        <v>62</v>
      </c>
      <c r="H72" s="50" t="s">
        <v>58</v>
      </c>
      <c r="I72" s="50" t="s">
        <v>60</v>
      </c>
      <c r="J72" s="50" t="s">
        <v>146</v>
      </c>
      <c r="K72" s="51">
        <v>1500</v>
      </c>
      <c r="L72" s="51">
        <v>0</v>
      </c>
      <c r="M72" s="50" t="s">
        <v>150</v>
      </c>
      <c r="N72" s="50" t="s">
        <v>149</v>
      </c>
      <c r="O72" s="50"/>
      <c r="P72" s="50" t="s">
        <v>148</v>
      </c>
      <c r="Q72" s="50" t="s">
        <v>107</v>
      </c>
    </row>
    <row r="73" spans="1:17" hidden="1">
      <c r="A73" s="50" t="s">
        <v>151</v>
      </c>
      <c r="B73" s="50" t="s">
        <v>63</v>
      </c>
      <c r="C73" s="50" t="s">
        <v>55</v>
      </c>
      <c r="D73" s="50" t="s">
        <v>30</v>
      </c>
      <c r="E73" s="50" t="s">
        <v>57</v>
      </c>
      <c r="F73" s="50" t="s">
        <v>58</v>
      </c>
      <c r="G73" s="50" t="s">
        <v>62</v>
      </c>
      <c r="H73" s="50" t="s">
        <v>58</v>
      </c>
      <c r="I73" s="50" t="s">
        <v>60</v>
      </c>
      <c r="J73" s="50" t="s">
        <v>146</v>
      </c>
      <c r="K73" s="51">
        <v>1664855</v>
      </c>
      <c r="L73" s="51">
        <v>0</v>
      </c>
      <c r="M73" s="50" t="s">
        <v>150</v>
      </c>
      <c r="N73" s="50" t="s">
        <v>149</v>
      </c>
      <c r="O73" s="50"/>
      <c r="P73" s="50" t="s">
        <v>148</v>
      </c>
      <c r="Q73" s="50" t="s">
        <v>107</v>
      </c>
    </row>
    <row r="74" spans="1:17" hidden="1">
      <c r="A74" s="50" t="s">
        <v>151</v>
      </c>
      <c r="B74" s="50" t="s">
        <v>63</v>
      </c>
      <c r="C74" s="50" t="s">
        <v>55</v>
      </c>
      <c r="D74" s="50" t="s">
        <v>75</v>
      </c>
      <c r="E74" s="50" t="s">
        <v>57</v>
      </c>
      <c r="F74" s="50" t="s">
        <v>58</v>
      </c>
      <c r="G74" s="50" t="s">
        <v>62</v>
      </c>
      <c r="H74" s="50" t="s">
        <v>58</v>
      </c>
      <c r="I74" s="50" t="s">
        <v>60</v>
      </c>
      <c r="J74" s="50" t="s">
        <v>146</v>
      </c>
      <c r="K74" s="51">
        <v>20000</v>
      </c>
      <c r="L74" s="51">
        <v>0</v>
      </c>
      <c r="M74" s="50" t="s">
        <v>150</v>
      </c>
      <c r="N74" s="50" t="s">
        <v>149</v>
      </c>
      <c r="O74" s="50"/>
      <c r="P74" s="50" t="s">
        <v>148</v>
      </c>
      <c r="Q74" s="50" t="s">
        <v>107</v>
      </c>
    </row>
    <row r="75" spans="1:17" hidden="1">
      <c r="A75" s="50" t="s">
        <v>151</v>
      </c>
      <c r="B75" s="50" t="s">
        <v>63</v>
      </c>
      <c r="C75" s="50" t="s">
        <v>76</v>
      </c>
      <c r="D75" s="50" t="s">
        <v>28</v>
      </c>
      <c r="E75" s="50" t="s">
        <v>57</v>
      </c>
      <c r="F75" s="50" t="s">
        <v>58</v>
      </c>
      <c r="G75" s="50" t="s">
        <v>62</v>
      </c>
      <c r="H75" s="50" t="s">
        <v>58</v>
      </c>
      <c r="I75" s="50" t="s">
        <v>60</v>
      </c>
      <c r="J75" s="50" t="s">
        <v>146</v>
      </c>
      <c r="K75" s="51">
        <v>556867</v>
      </c>
      <c r="L75" s="51">
        <v>0</v>
      </c>
      <c r="M75" s="50" t="s">
        <v>150</v>
      </c>
      <c r="N75" s="50" t="s">
        <v>149</v>
      </c>
      <c r="O75" s="50"/>
      <c r="P75" s="50" t="s">
        <v>148</v>
      </c>
      <c r="Q75" s="50" t="s">
        <v>107</v>
      </c>
    </row>
    <row r="76" spans="1:17" hidden="1">
      <c r="A76" s="50" t="s">
        <v>151</v>
      </c>
      <c r="B76" s="50" t="s">
        <v>54</v>
      </c>
      <c r="C76" s="50" t="s">
        <v>55</v>
      </c>
      <c r="D76" s="50" t="s">
        <v>74</v>
      </c>
      <c r="E76" s="50" t="s">
        <v>57</v>
      </c>
      <c r="F76" s="50" t="s">
        <v>58</v>
      </c>
      <c r="G76" s="50" t="s">
        <v>62</v>
      </c>
      <c r="H76" s="50" t="s">
        <v>58</v>
      </c>
      <c r="I76" s="50" t="s">
        <v>60</v>
      </c>
      <c r="J76" s="50" t="s">
        <v>146</v>
      </c>
      <c r="K76" s="51">
        <v>2500</v>
      </c>
      <c r="L76" s="51">
        <v>0</v>
      </c>
      <c r="M76" s="50" t="s">
        <v>150</v>
      </c>
      <c r="N76" s="50" t="s">
        <v>149</v>
      </c>
      <c r="O76" s="50"/>
      <c r="P76" s="50" t="s">
        <v>148</v>
      </c>
      <c r="Q76" s="50" t="s">
        <v>107</v>
      </c>
    </row>
    <row r="77" spans="1:17" hidden="1">
      <c r="A77" s="50" t="s">
        <v>151</v>
      </c>
      <c r="B77" s="50" t="s">
        <v>54</v>
      </c>
      <c r="C77" s="50" t="s">
        <v>77</v>
      </c>
      <c r="D77" s="50" t="s">
        <v>58</v>
      </c>
      <c r="E77" s="50" t="s">
        <v>57</v>
      </c>
      <c r="F77" s="50" t="s">
        <v>58</v>
      </c>
      <c r="G77" s="50" t="s">
        <v>62</v>
      </c>
      <c r="H77" s="50" t="s">
        <v>58</v>
      </c>
      <c r="I77" s="50" t="s">
        <v>60</v>
      </c>
      <c r="J77" s="50" t="s">
        <v>146</v>
      </c>
      <c r="K77" s="51">
        <v>0</v>
      </c>
      <c r="L77" s="51">
        <v>850000</v>
      </c>
      <c r="M77" s="50" t="s">
        <v>150</v>
      </c>
      <c r="N77" s="50" t="s">
        <v>149</v>
      </c>
      <c r="O77" s="50"/>
      <c r="P77" s="50" t="s">
        <v>148</v>
      </c>
      <c r="Q77" s="50" t="s">
        <v>107</v>
      </c>
    </row>
    <row r="78" spans="1:17" hidden="1">
      <c r="A78" s="50" t="s">
        <v>151</v>
      </c>
      <c r="B78" s="50" t="s">
        <v>54</v>
      </c>
      <c r="C78" s="50" t="s">
        <v>78</v>
      </c>
      <c r="D78" s="50" t="s">
        <v>58</v>
      </c>
      <c r="E78" s="50" t="s">
        <v>57</v>
      </c>
      <c r="F78" s="50" t="s">
        <v>58</v>
      </c>
      <c r="G78" s="50" t="s">
        <v>62</v>
      </c>
      <c r="H78" s="50" t="s">
        <v>58</v>
      </c>
      <c r="I78" s="50" t="s">
        <v>60</v>
      </c>
      <c r="J78" s="50" t="s">
        <v>146</v>
      </c>
      <c r="K78" s="51">
        <v>0</v>
      </c>
      <c r="L78" s="51">
        <v>32000</v>
      </c>
      <c r="M78" s="50" t="s">
        <v>150</v>
      </c>
      <c r="N78" s="50" t="s">
        <v>149</v>
      </c>
      <c r="O78" s="50"/>
      <c r="P78" s="50" t="s">
        <v>148</v>
      </c>
      <c r="Q78" s="50" t="s">
        <v>107</v>
      </c>
    </row>
    <row r="79" spans="1:17" hidden="1">
      <c r="A79" s="50" t="s">
        <v>151</v>
      </c>
      <c r="B79" s="50" t="s">
        <v>54</v>
      </c>
      <c r="C79" s="50" t="s">
        <v>55</v>
      </c>
      <c r="D79" s="50" t="s">
        <v>75</v>
      </c>
      <c r="E79" s="50" t="s">
        <v>57</v>
      </c>
      <c r="F79" s="50" t="s">
        <v>58</v>
      </c>
      <c r="G79" s="50" t="s">
        <v>62</v>
      </c>
      <c r="H79" s="50" t="s">
        <v>58</v>
      </c>
      <c r="I79" s="50" t="s">
        <v>60</v>
      </c>
      <c r="J79" s="50" t="s">
        <v>146</v>
      </c>
      <c r="K79" s="51">
        <v>220000</v>
      </c>
      <c r="L79" s="51">
        <v>0</v>
      </c>
      <c r="M79" s="50" t="s">
        <v>150</v>
      </c>
      <c r="N79" s="50" t="s">
        <v>149</v>
      </c>
      <c r="O79" s="50"/>
      <c r="P79" s="50" t="s">
        <v>148</v>
      </c>
      <c r="Q79" s="50" t="s">
        <v>107</v>
      </c>
    </row>
    <row r="80" spans="1:17" hidden="1">
      <c r="A80" s="50" t="s">
        <v>151</v>
      </c>
      <c r="B80" s="50" t="s">
        <v>63</v>
      </c>
      <c r="C80" s="50" t="s">
        <v>55</v>
      </c>
      <c r="D80" s="50" t="s">
        <v>29</v>
      </c>
      <c r="E80" s="50" t="s">
        <v>57</v>
      </c>
      <c r="F80" s="50" t="s">
        <v>58</v>
      </c>
      <c r="G80" s="50" t="s">
        <v>62</v>
      </c>
      <c r="H80" s="50" t="s">
        <v>58</v>
      </c>
      <c r="I80" s="50" t="s">
        <v>60</v>
      </c>
      <c r="J80" s="50" t="s">
        <v>146</v>
      </c>
      <c r="K80" s="51">
        <v>865725</v>
      </c>
      <c r="L80" s="51">
        <v>0</v>
      </c>
      <c r="M80" s="50" t="s">
        <v>150</v>
      </c>
      <c r="N80" s="50" t="s">
        <v>149</v>
      </c>
      <c r="O80" s="50"/>
      <c r="P80" s="50" t="s">
        <v>148</v>
      </c>
      <c r="Q80" s="50" t="s">
        <v>107</v>
      </c>
    </row>
    <row r="81" spans="1:17" hidden="1">
      <c r="A81" s="50" t="s">
        <v>151</v>
      </c>
      <c r="B81" s="50" t="s">
        <v>54</v>
      </c>
      <c r="C81" s="50" t="s">
        <v>55</v>
      </c>
      <c r="D81" s="50" t="s">
        <v>30</v>
      </c>
      <c r="E81" s="50" t="s">
        <v>57</v>
      </c>
      <c r="F81" s="50" t="s">
        <v>58</v>
      </c>
      <c r="G81" s="50" t="s">
        <v>62</v>
      </c>
      <c r="H81" s="50" t="s">
        <v>58</v>
      </c>
      <c r="I81" s="50" t="s">
        <v>60</v>
      </c>
      <c r="J81" s="50" t="s">
        <v>146</v>
      </c>
      <c r="K81" s="51">
        <v>4542094</v>
      </c>
      <c r="L81" s="51">
        <v>0</v>
      </c>
      <c r="M81" s="50" t="s">
        <v>150</v>
      </c>
      <c r="N81" s="50" t="s">
        <v>149</v>
      </c>
      <c r="O81" s="50"/>
      <c r="P81" s="50" t="s">
        <v>148</v>
      </c>
      <c r="Q81" s="50" t="s">
        <v>107</v>
      </c>
    </row>
    <row r="82" spans="1:17" hidden="1">
      <c r="A82" s="50" t="s">
        <v>151</v>
      </c>
      <c r="B82" s="50" t="s">
        <v>54</v>
      </c>
      <c r="C82" s="50" t="s">
        <v>55</v>
      </c>
      <c r="D82" s="50" t="s">
        <v>29</v>
      </c>
      <c r="E82" s="50" t="s">
        <v>57</v>
      </c>
      <c r="F82" s="50" t="s">
        <v>58</v>
      </c>
      <c r="G82" s="50" t="s">
        <v>62</v>
      </c>
      <c r="H82" s="50" t="s">
        <v>58</v>
      </c>
      <c r="I82" s="50" t="s">
        <v>60</v>
      </c>
      <c r="J82" s="50" t="s">
        <v>146</v>
      </c>
      <c r="K82" s="51">
        <v>2377076</v>
      </c>
      <c r="L82" s="51">
        <v>0</v>
      </c>
      <c r="M82" s="50" t="s">
        <v>150</v>
      </c>
      <c r="N82" s="50" t="s">
        <v>149</v>
      </c>
      <c r="O82" s="50"/>
      <c r="P82" s="50" t="s">
        <v>148</v>
      </c>
      <c r="Q82" s="50" t="s">
        <v>107</v>
      </c>
    </row>
    <row r="83" spans="1:17" hidden="1">
      <c r="A83" s="50" t="s">
        <v>151</v>
      </c>
      <c r="B83" s="50" t="s">
        <v>63</v>
      </c>
      <c r="C83" s="50" t="s">
        <v>55</v>
      </c>
      <c r="D83" s="50" t="s">
        <v>84</v>
      </c>
      <c r="E83" s="50" t="s">
        <v>57</v>
      </c>
      <c r="F83" s="50" t="s">
        <v>58</v>
      </c>
      <c r="G83" s="50" t="s">
        <v>62</v>
      </c>
      <c r="H83" s="50" t="s">
        <v>58</v>
      </c>
      <c r="I83" s="50" t="s">
        <v>60</v>
      </c>
      <c r="J83" s="50" t="s">
        <v>146</v>
      </c>
      <c r="K83" s="51">
        <v>2000</v>
      </c>
      <c r="L83" s="51">
        <v>0</v>
      </c>
      <c r="M83" s="50" t="s">
        <v>150</v>
      </c>
      <c r="N83" s="50" t="s">
        <v>149</v>
      </c>
      <c r="O83" s="50"/>
      <c r="P83" s="50" t="s">
        <v>148</v>
      </c>
      <c r="Q83" s="50" t="s">
        <v>107</v>
      </c>
    </row>
    <row r="84" spans="1:17" hidden="1">
      <c r="A84" s="50" t="s">
        <v>151</v>
      </c>
      <c r="B84" s="50" t="s">
        <v>63</v>
      </c>
      <c r="C84" s="50" t="s">
        <v>55</v>
      </c>
      <c r="D84" s="50" t="s">
        <v>82</v>
      </c>
      <c r="E84" s="50" t="s">
        <v>57</v>
      </c>
      <c r="F84" s="50" t="s">
        <v>58</v>
      </c>
      <c r="G84" s="50" t="s">
        <v>62</v>
      </c>
      <c r="H84" s="50" t="s">
        <v>58</v>
      </c>
      <c r="I84" s="50" t="s">
        <v>60</v>
      </c>
      <c r="J84" s="50" t="s">
        <v>146</v>
      </c>
      <c r="K84" s="51">
        <v>5000</v>
      </c>
      <c r="L84" s="51">
        <v>0</v>
      </c>
      <c r="M84" s="50" t="s">
        <v>150</v>
      </c>
      <c r="N84" s="50" t="s">
        <v>149</v>
      </c>
      <c r="O84" s="50"/>
      <c r="P84" s="50" t="s">
        <v>148</v>
      </c>
      <c r="Q84" s="50" t="s">
        <v>107</v>
      </c>
    </row>
    <row r="85" spans="1:17" hidden="1">
      <c r="A85" s="50" t="s">
        <v>151</v>
      </c>
      <c r="B85" s="50" t="s">
        <v>54</v>
      </c>
      <c r="C85" s="50" t="s">
        <v>55</v>
      </c>
      <c r="D85" s="50" t="s">
        <v>83</v>
      </c>
      <c r="E85" s="50" t="s">
        <v>57</v>
      </c>
      <c r="F85" s="50" t="s">
        <v>58</v>
      </c>
      <c r="G85" s="50" t="s">
        <v>62</v>
      </c>
      <c r="H85" s="50" t="s">
        <v>58</v>
      </c>
      <c r="I85" s="50" t="s">
        <v>60</v>
      </c>
      <c r="J85" s="50" t="s">
        <v>146</v>
      </c>
      <c r="K85" s="51">
        <v>4000</v>
      </c>
      <c r="L85" s="51">
        <v>0</v>
      </c>
      <c r="M85" s="50" t="s">
        <v>150</v>
      </c>
      <c r="N85" s="50" t="s">
        <v>149</v>
      </c>
      <c r="O85" s="50"/>
      <c r="P85" s="50" t="s">
        <v>148</v>
      </c>
      <c r="Q85" s="50" t="s">
        <v>107</v>
      </c>
    </row>
    <row r="86" spans="1:17" hidden="1">
      <c r="A86" s="50" t="s">
        <v>151</v>
      </c>
      <c r="B86" s="50" t="s">
        <v>63</v>
      </c>
      <c r="C86" s="50" t="s">
        <v>55</v>
      </c>
      <c r="D86" s="50" t="s">
        <v>85</v>
      </c>
      <c r="E86" s="50" t="s">
        <v>57</v>
      </c>
      <c r="F86" s="50" t="s">
        <v>58</v>
      </c>
      <c r="G86" s="50" t="s">
        <v>62</v>
      </c>
      <c r="H86" s="50" t="s">
        <v>58</v>
      </c>
      <c r="I86" s="50" t="s">
        <v>60</v>
      </c>
      <c r="J86" s="50" t="s">
        <v>146</v>
      </c>
      <c r="K86" s="51">
        <v>5000</v>
      </c>
      <c r="L86" s="51">
        <v>0</v>
      </c>
      <c r="M86" s="50" t="s">
        <v>150</v>
      </c>
      <c r="N86" s="50" t="s">
        <v>149</v>
      </c>
      <c r="O86" s="50"/>
      <c r="P86" s="50" t="s">
        <v>148</v>
      </c>
      <c r="Q86" s="50" t="s">
        <v>107</v>
      </c>
    </row>
    <row r="87" spans="1:17" hidden="1">
      <c r="A87" s="50" t="s">
        <v>151</v>
      </c>
      <c r="B87" s="50" t="s">
        <v>54</v>
      </c>
      <c r="C87" s="50" t="s">
        <v>55</v>
      </c>
      <c r="D87" s="50" t="s">
        <v>79</v>
      </c>
      <c r="E87" s="50" t="s">
        <v>57</v>
      </c>
      <c r="F87" s="50" t="s">
        <v>58</v>
      </c>
      <c r="G87" s="50" t="s">
        <v>62</v>
      </c>
      <c r="H87" s="50" t="s">
        <v>58</v>
      </c>
      <c r="I87" s="50" t="s">
        <v>60</v>
      </c>
      <c r="J87" s="50" t="s">
        <v>146</v>
      </c>
      <c r="K87" s="51">
        <v>65000</v>
      </c>
      <c r="L87" s="51">
        <v>0</v>
      </c>
      <c r="M87" s="50" t="s">
        <v>150</v>
      </c>
      <c r="N87" s="50" t="s">
        <v>149</v>
      </c>
      <c r="O87" s="50"/>
      <c r="P87" s="50" t="s">
        <v>148</v>
      </c>
      <c r="Q87" s="50" t="s">
        <v>107</v>
      </c>
    </row>
    <row r="88" spans="1:17" hidden="1">
      <c r="A88" s="50" t="s">
        <v>151</v>
      </c>
      <c r="B88" s="50" t="s">
        <v>63</v>
      </c>
      <c r="C88" s="50" t="s">
        <v>55</v>
      </c>
      <c r="D88" s="50" t="s">
        <v>79</v>
      </c>
      <c r="E88" s="50" t="s">
        <v>57</v>
      </c>
      <c r="F88" s="50" t="s">
        <v>58</v>
      </c>
      <c r="G88" s="50" t="s">
        <v>62</v>
      </c>
      <c r="H88" s="50" t="s">
        <v>58</v>
      </c>
      <c r="I88" s="50" t="s">
        <v>60</v>
      </c>
      <c r="J88" s="50" t="s">
        <v>146</v>
      </c>
      <c r="K88" s="51">
        <v>30000</v>
      </c>
      <c r="L88" s="51">
        <v>0</v>
      </c>
      <c r="M88" s="50" t="s">
        <v>150</v>
      </c>
      <c r="N88" s="50" t="s">
        <v>149</v>
      </c>
      <c r="O88" s="50"/>
      <c r="P88" s="50" t="s">
        <v>148</v>
      </c>
      <c r="Q88" s="50" t="s">
        <v>107</v>
      </c>
    </row>
    <row r="89" spans="1:17" hidden="1">
      <c r="A89" s="50" t="s">
        <v>151</v>
      </c>
      <c r="B89" s="50" t="s">
        <v>63</v>
      </c>
      <c r="C89" s="50" t="s">
        <v>55</v>
      </c>
      <c r="D89" s="50" t="s">
        <v>83</v>
      </c>
      <c r="E89" s="50" t="s">
        <v>57</v>
      </c>
      <c r="F89" s="50" t="s">
        <v>58</v>
      </c>
      <c r="G89" s="50" t="s">
        <v>62</v>
      </c>
      <c r="H89" s="50" t="s">
        <v>58</v>
      </c>
      <c r="I89" s="50" t="s">
        <v>60</v>
      </c>
      <c r="J89" s="50" t="s">
        <v>146</v>
      </c>
      <c r="K89" s="51">
        <v>500</v>
      </c>
      <c r="L89" s="51">
        <v>0</v>
      </c>
      <c r="M89" s="50" t="s">
        <v>150</v>
      </c>
      <c r="N89" s="50" t="s">
        <v>149</v>
      </c>
      <c r="O89" s="50"/>
      <c r="P89" s="50" t="s">
        <v>148</v>
      </c>
      <c r="Q89" s="50" t="s">
        <v>107</v>
      </c>
    </row>
    <row r="90" spans="1:17" hidden="1">
      <c r="A90" s="50" t="s">
        <v>151</v>
      </c>
      <c r="B90" s="50" t="s">
        <v>54</v>
      </c>
      <c r="C90" s="50" t="s">
        <v>55</v>
      </c>
      <c r="D90" s="50" t="s">
        <v>82</v>
      </c>
      <c r="E90" s="50" t="s">
        <v>57</v>
      </c>
      <c r="F90" s="50" t="s">
        <v>58</v>
      </c>
      <c r="G90" s="50" t="s">
        <v>62</v>
      </c>
      <c r="H90" s="50" t="s">
        <v>58</v>
      </c>
      <c r="I90" s="50" t="s">
        <v>60</v>
      </c>
      <c r="J90" s="50" t="s">
        <v>146</v>
      </c>
      <c r="K90" s="51">
        <v>15000</v>
      </c>
      <c r="L90" s="51">
        <v>0</v>
      </c>
      <c r="M90" s="50" t="s">
        <v>150</v>
      </c>
      <c r="N90" s="50" t="s">
        <v>149</v>
      </c>
      <c r="O90" s="50"/>
      <c r="P90" s="50" t="s">
        <v>148</v>
      </c>
      <c r="Q90" s="50" t="s">
        <v>107</v>
      </c>
    </row>
    <row r="91" spans="1:17" hidden="1">
      <c r="A91" s="50" t="s">
        <v>151</v>
      </c>
      <c r="B91" s="50" t="s">
        <v>54</v>
      </c>
      <c r="C91" s="50" t="s">
        <v>55</v>
      </c>
      <c r="D91" s="50" t="s">
        <v>85</v>
      </c>
      <c r="E91" s="50" t="s">
        <v>57</v>
      </c>
      <c r="F91" s="50" t="s">
        <v>58</v>
      </c>
      <c r="G91" s="50" t="s">
        <v>62</v>
      </c>
      <c r="H91" s="50" t="s">
        <v>58</v>
      </c>
      <c r="I91" s="50" t="s">
        <v>60</v>
      </c>
      <c r="J91" s="50" t="s">
        <v>146</v>
      </c>
      <c r="K91" s="51">
        <v>15000</v>
      </c>
      <c r="L91" s="51">
        <v>0</v>
      </c>
      <c r="M91" s="50" t="s">
        <v>150</v>
      </c>
      <c r="N91" s="50" t="s">
        <v>149</v>
      </c>
      <c r="O91" s="50"/>
      <c r="P91" s="50" t="s">
        <v>148</v>
      </c>
      <c r="Q91" s="50" t="s">
        <v>107</v>
      </c>
    </row>
    <row r="92" spans="1:17" hidden="1">
      <c r="A92" s="50" t="s">
        <v>151</v>
      </c>
      <c r="B92" s="50" t="s">
        <v>63</v>
      </c>
      <c r="C92" s="50" t="s">
        <v>55</v>
      </c>
      <c r="D92" s="50" t="s">
        <v>81</v>
      </c>
      <c r="E92" s="50" t="s">
        <v>57</v>
      </c>
      <c r="F92" s="50" t="s">
        <v>58</v>
      </c>
      <c r="G92" s="50" t="s">
        <v>62</v>
      </c>
      <c r="H92" s="50" t="s">
        <v>58</v>
      </c>
      <c r="I92" s="50" t="s">
        <v>60</v>
      </c>
      <c r="J92" s="50" t="s">
        <v>146</v>
      </c>
      <c r="K92" s="51">
        <v>20000</v>
      </c>
      <c r="L92" s="51">
        <v>0</v>
      </c>
      <c r="M92" s="50" t="s">
        <v>150</v>
      </c>
      <c r="N92" s="50" t="s">
        <v>149</v>
      </c>
      <c r="O92" s="50"/>
      <c r="P92" s="50" t="s">
        <v>148</v>
      </c>
      <c r="Q92" s="50" t="s">
        <v>107</v>
      </c>
    </row>
    <row r="93" spans="1:17" hidden="1">
      <c r="A93" s="50" t="s">
        <v>151</v>
      </c>
      <c r="B93" s="50" t="s">
        <v>54</v>
      </c>
      <c r="C93" s="50" t="s">
        <v>55</v>
      </c>
      <c r="D93" s="50" t="s">
        <v>81</v>
      </c>
      <c r="E93" s="50" t="s">
        <v>57</v>
      </c>
      <c r="F93" s="50" t="s">
        <v>58</v>
      </c>
      <c r="G93" s="50" t="s">
        <v>62</v>
      </c>
      <c r="H93" s="50" t="s">
        <v>58</v>
      </c>
      <c r="I93" s="50" t="s">
        <v>60</v>
      </c>
      <c r="J93" s="50" t="s">
        <v>146</v>
      </c>
      <c r="K93" s="51">
        <v>50000</v>
      </c>
      <c r="L93" s="51">
        <v>0</v>
      </c>
      <c r="M93" s="50" t="s">
        <v>150</v>
      </c>
      <c r="N93" s="50" t="s">
        <v>149</v>
      </c>
      <c r="O93" s="50"/>
      <c r="P93" s="50" t="s">
        <v>148</v>
      </c>
      <c r="Q93" s="50" t="s">
        <v>107</v>
      </c>
    </row>
    <row r="94" spans="1:17" hidden="1">
      <c r="A94" s="50" t="s">
        <v>151</v>
      </c>
      <c r="B94" s="50" t="s">
        <v>54</v>
      </c>
      <c r="C94" s="50" t="s">
        <v>55</v>
      </c>
      <c r="D94" s="50" t="s">
        <v>84</v>
      </c>
      <c r="E94" s="50" t="s">
        <v>57</v>
      </c>
      <c r="F94" s="50" t="s">
        <v>58</v>
      </c>
      <c r="G94" s="50" t="s">
        <v>62</v>
      </c>
      <c r="H94" s="50" t="s">
        <v>58</v>
      </c>
      <c r="I94" s="50" t="s">
        <v>60</v>
      </c>
      <c r="J94" s="50" t="s">
        <v>146</v>
      </c>
      <c r="K94" s="51">
        <v>30000</v>
      </c>
      <c r="L94" s="51">
        <v>0</v>
      </c>
      <c r="M94" s="50" t="s">
        <v>150</v>
      </c>
      <c r="N94" s="50" t="s">
        <v>149</v>
      </c>
      <c r="O94" s="50"/>
      <c r="P94" s="50" t="s">
        <v>148</v>
      </c>
      <c r="Q94" s="50" t="s">
        <v>107</v>
      </c>
    </row>
    <row r="95" spans="1:17" hidden="1">
      <c r="A95" s="50" t="s">
        <v>151</v>
      </c>
      <c r="B95" s="50" t="s">
        <v>63</v>
      </c>
      <c r="C95" s="50" t="s">
        <v>55</v>
      </c>
      <c r="D95" s="50" t="s">
        <v>56</v>
      </c>
      <c r="E95" s="50" t="s">
        <v>57</v>
      </c>
      <c r="F95" s="50" t="s">
        <v>58</v>
      </c>
      <c r="G95" s="50" t="s">
        <v>62</v>
      </c>
      <c r="H95" s="50" t="s">
        <v>58</v>
      </c>
      <c r="I95" s="50" t="s">
        <v>60</v>
      </c>
      <c r="J95" s="50" t="s">
        <v>146</v>
      </c>
      <c r="K95" s="51">
        <v>3750000</v>
      </c>
      <c r="L95" s="51">
        <v>0</v>
      </c>
      <c r="M95" s="50" t="s">
        <v>150</v>
      </c>
      <c r="N95" s="50" t="s">
        <v>149</v>
      </c>
      <c r="O95" s="50"/>
      <c r="P95" s="50" t="s">
        <v>148</v>
      </c>
      <c r="Q95" s="50" t="s">
        <v>107</v>
      </c>
    </row>
    <row r="96" spans="1:17" hidden="1">
      <c r="A96" s="50" t="s">
        <v>151</v>
      </c>
      <c r="B96" s="50" t="s">
        <v>54</v>
      </c>
      <c r="C96" s="50" t="s">
        <v>55</v>
      </c>
      <c r="D96" s="50" t="s">
        <v>56</v>
      </c>
      <c r="E96" s="50" t="s">
        <v>57</v>
      </c>
      <c r="F96" s="50" t="s">
        <v>58</v>
      </c>
      <c r="G96" s="50" t="s">
        <v>62</v>
      </c>
      <c r="H96" s="50" t="s">
        <v>58</v>
      </c>
      <c r="I96" s="50" t="s">
        <v>60</v>
      </c>
      <c r="J96" s="50" t="s">
        <v>146</v>
      </c>
      <c r="K96" s="51">
        <v>4900000</v>
      </c>
      <c r="L96" s="51">
        <v>0</v>
      </c>
      <c r="M96" s="50" t="s">
        <v>150</v>
      </c>
      <c r="N96" s="50" t="s">
        <v>149</v>
      </c>
      <c r="O96" s="50"/>
      <c r="P96" s="50" t="s">
        <v>148</v>
      </c>
      <c r="Q96" s="50" t="s">
        <v>107</v>
      </c>
    </row>
    <row r="97" spans="1:17" hidden="1">
      <c r="A97" s="50" t="s">
        <v>151</v>
      </c>
      <c r="B97" s="50" t="s">
        <v>63</v>
      </c>
      <c r="C97" s="50" t="s">
        <v>88</v>
      </c>
      <c r="D97" s="50" t="s">
        <v>58</v>
      </c>
      <c r="E97" s="50" t="s">
        <v>57</v>
      </c>
      <c r="F97" s="50" t="s">
        <v>89</v>
      </c>
      <c r="G97" s="50" t="s">
        <v>62</v>
      </c>
      <c r="H97" s="50" t="s">
        <v>58</v>
      </c>
      <c r="I97" s="50" t="s">
        <v>60</v>
      </c>
      <c r="J97" s="50" t="s">
        <v>146</v>
      </c>
      <c r="K97" s="51">
        <v>0</v>
      </c>
      <c r="L97" s="51">
        <v>150000</v>
      </c>
      <c r="M97" s="50" t="s">
        <v>150</v>
      </c>
      <c r="N97" s="50" t="s">
        <v>149</v>
      </c>
      <c r="O97" s="50"/>
      <c r="P97" s="50" t="s">
        <v>148</v>
      </c>
      <c r="Q97" s="50" t="s">
        <v>107</v>
      </c>
    </row>
    <row r="98" spans="1:17" hidden="1">
      <c r="A98" s="50" t="s">
        <v>151</v>
      </c>
      <c r="B98" s="50" t="s">
        <v>54</v>
      </c>
      <c r="C98" s="50" t="s">
        <v>88</v>
      </c>
      <c r="D98" s="50" t="s">
        <v>58</v>
      </c>
      <c r="E98" s="50" t="s">
        <v>57</v>
      </c>
      <c r="F98" s="50" t="s">
        <v>89</v>
      </c>
      <c r="G98" s="50" t="s">
        <v>62</v>
      </c>
      <c r="H98" s="50" t="s">
        <v>58</v>
      </c>
      <c r="I98" s="50" t="s">
        <v>60</v>
      </c>
      <c r="J98" s="50" t="s">
        <v>146</v>
      </c>
      <c r="K98" s="51">
        <v>0</v>
      </c>
      <c r="L98" s="51">
        <v>50000</v>
      </c>
      <c r="M98" s="50" t="s">
        <v>150</v>
      </c>
      <c r="N98" s="50" t="s">
        <v>149</v>
      </c>
      <c r="O98" s="50"/>
      <c r="P98" s="50" t="s">
        <v>148</v>
      </c>
      <c r="Q98" s="50" t="s">
        <v>107</v>
      </c>
    </row>
    <row r="99" spans="1:17" hidden="1">
      <c r="A99" s="50" t="s">
        <v>151</v>
      </c>
      <c r="B99" s="50" t="s">
        <v>63</v>
      </c>
      <c r="C99" s="50" t="s">
        <v>55</v>
      </c>
      <c r="D99" s="50" t="s">
        <v>87</v>
      </c>
      <c r="E99" s="50" t="s">
        <v>57</v>
      </c>
      <c r="F99" s="50" t="s">
        <v>58</v>
      </c>
      <c r="G99" s="50" t="s">
        <v>62</v>
      </c>
      <c r="H99" s="50" t="s">
        <v>58</v>
      </c>
      <c r="I99" s="50" t="s">
        <v>60</v>
      </c>
      <c r="J99" s="50" t="s">
        <v>146</v>
      </c>
      <c r="K99" s="51">
        <v>292000</v>
      </c>
      <c r="L99" s="51">
        <v>0</v>
      </c>
      <c r="M99" s="50" t="s">
        <v>150</v>
      </c>
      <c r="N99" s="50" t="s">
        <v>149</v>
      </c>
      <c r="O99" s="50"/>
      <c r="P99" s="50" t="s">
        <v>148</v>
      </c>
      <c r="Q99" s="50" t="s">
        <v>107</v>
      </c>
    </row>
    <row r="100" spans="1:17" hidden="1">
      <c r="A100" s="50" t="s">
        <v>151</v>
      </c>
      <c r="B100" s="50" t="s">
        <v>54</v>
      </c>
      <c r="C100" s="50" t="s">
        <v>55</v>
      </c>
      <c r="D100" s="50" t="s">
        <v>87</v>
      </c>
      <c r="E100" s="50" t="s">
        <v>57</v>
      </c>
      <c r="F100" s="50" t="s">
        <v>58</v>
      </c>
      <c r="G100" s="50" t="s">
        <v>62</v>
      </c>
      <c r="H100" s="50" t="s">
        <v>58</v>
      </c>
      <c r="I100" s="50" t="s">
        <v>60</v>
      </c>
      <c r="J100" s="50" t="s">
        <v>146</v>
      </c>
      <c r="K100" s="51">
        <v>750000</v>
      </c>
      <c r="L100" s="51">
        <v>0</v>
      </c>
      <c r="M100" s="50" t="s">
        <v>150</v>
      </c>
      <c r="N100" s="50" t="s">
        <v>149</v>
      </c>
      <c r="O100" s="50"/>
      <c r="P100" s="50" t="s">
        <v>148</v>
      </c>
      <c r="Q100" s="50" t="s">
        <v>107</v>
      </c>
    </row>
    <row r="101" spans="1:17" hidden="1">
      <c r="A101" s="50" t="s">
        <v>147</v>
      </c>
      <c r="B101" s="50" t="s">
        <v>54</v>
      </c>
      <c r="C101" s="50" t="s">
        <v>78</v>
      </c>
      <c r="D101" s="50" t="s">
        <v>58</v>
      </c>
      <c r="E101" s="50" t="s">
        <v>57</v>
      </c>
      <c r="F101" s="50" t="s">
        <v>58</v>
      </c>
      <c r="G101" s="50" t="s">
        <v>62</v>
      </c>
      <c r="H101" s="50" t="s">
        <v>58</v>
      </c>
      <c r="I101" s="50" t="s">
        <v>60</v>
      </c>
      <c r="J101" s="50" t="s">
        <v>146</v>
      </c>
      <c r="K101" s="51">
        <v>14000</v>
      </c>
      <c r="L101" s="51">
        <v>0</v>
      </c>
      <c r="M101" s="50" t="s">
        <v>145</v>
      </c>
      <c r="N101" s="50" t="s">
        <v>144</v>
      </c>
      <c r="O101" s="50"/>
      <c r="P101" s="50" t="s">
        <v>143</v>
      </c>
      <c r="Q101" s="50" t="s">
        <v>107</v>
      </c>
    </row>
    <row r="102" spans="1:17" hidden="1">
      <c r="A102" s="50" t="s">
        <v>147</v>
      </c>
      <c r="B102" s="50" t="s">
        <v>54</v>
      </c>
      <c r="C102" s="50" t="s">
        <v>73</v>
      </c>
      <c r="D102" s="50" t="s">
        <v>58</v>
      </c>
      <c r="E102" s="50" t="s">
        <v>57</v>
      </c>
      <c r="F102" s="50" t="s">
        <v>58</v>
      </c>
      <c r="G102" s="50" t="s">
        <v>62</v>
      </c>
      <c r="H102" s="50" t="s">
        <v>58</v>
      </c>
      <c r="I102" s="50" t="s">
        <v>60</v>
      </c>
      <c r="J102" s="50" t="s">
        <v>146</v>
      </c>
      <c r="K102" s="51">
        <v>0</v>
      </c>
      <c r="L102" s="51">
        <v>14000</v>
      </c>
      <c r="M102" s="50" t="s">
        <v>145</v>
      </c>
      <c r="N102" s="50" t="s">
        <v>144</v>
      </c>
      <c r="O102" s="50"/>
      <c r="P102" s="50" t="s">
        <v>143</v>
      </c>
      <c r="Q102" s="50" t="s">
        <v>107</v>
      </c>
    </row>
    <row r="103" spans="1:17" hidden="1">
      <c r="A103" s="50" t="s">
        <v>142</v>
      </c>
      <c r="B103" s="50" t="s">
        <v>54</v>
      </c>
      <c r="C103" s="50" t="s">
        <v>55</v>
      </c>
      <c r="D103" s="50" t="s">
        <v>56</v>
      </c>
      <c r="E103" s="50" t="s">
        <v>57</v>
      </c>
      <c r="F103" s="50" t="s">
        <v>58</v>
      </c>
      <c r="G103" s="50" t="s">
        <v>62</v>
      </c>
      <c r="H103" s="50" t="s">
        <v>58</v>
      </c>
      <c r="I103" s="50" t="s">
        <v>60</v>
      </c>
      <c r="J103" s="50" t="s">
        <v>140</v>
      </c>
      <c r="K103" s="51">
        <v>0</v>
      </c>
      <c r="L103" s="51">
        <v>100000</v>
      </c>
      <c r="M103" s="50" t="s">
        <v>141</v>
      </c>
      <c r="N103" s="50" t="s">
        <v>140</v>
      </c>
      <c r="O103" s="50"/>
      <c r="P103" s="50" t="s">
        <v>139</v>
      </c>
      <c r="Q103" s="50" t="s">
        <v>107</v>
      </c>
    </row>
    <row r="104" spans="1:17" hidden="1">
      <c r="A104" s="50" t="s">
        <v>142</v>
      </c>
      <c r="B104" s="50" t="s">
        <v>54</v>
      </c>
      <c r="C104" s="50" t="s">
        <v>55</v>
      </c>
      <c r="D104" s="50" t="s">
        <v>56</v>
      </c>
      <c r="E104" s="50" t="s">
        <v>57</v>
      </c>
      <c r="F104" s="50" t="s">
        <v>126</v>
      </c>
      <c r="G104" s="50" t="s">
        <v>62</v>
      </c>
      <c r="H104" s="50" t="s">
        <v>58</v>
      </c>
      <c r="I104" s="50" t="s">
        <v>60</v>
      </c>
      <c r="J104" s="50" t="s">
        <v>140</v>
      </c>
      <c r="K104" s="51">
        <v>75810.44</v>
      </c>
      <c r="L104" s="51">
        <v>0</v>
      </c>
      <c r="M104" s="50" t="s">
        <v>141</v>
      </c>
      <c r="N104" s="50" t="s">
        <v>140</v>
      </c>
      <c r="O104" s="50"/>
      <c r="P104" s="50" t="s">
        <v>139</v>
      </c>
      <c r="Q104" s="50" t="s">
        <v>107</v>
      </c>
    </row>
    <row r="105" spans="1:17" hidden="1">
      <c r="A105" s="50" t="s">
        <v>142</v>
      </c>
      <c r="B105" s="50" t="s">
        <v>54</v>
      </c>
      <c r="C105" s="50" t="s">
        <v>55</v>
      </c>
      <c r="D105" s="50" t="s">
        <v>87</v>
      </c>
      <c r="E105" s="50" t="s">
        <v>57</v>
      </c>
      <c r="F105" s="50" t="s">
        <v>126</v>
      </c>
      <c r="G105" s="50" t="s">
        <v>62</v>
      </c>
      <c r="H105" s="50" t="s">
        <v>58</v>
      </c>
      <c r="I105" s="50" t="s">
        <v>60</v>
      </c>
      <c r="J105" s="50" t="s">
        <v>140</v>
      </c>
      <c r="K105" s="51">
        <v>19.25</v>
      </c>
      <c r="L105" s="51">
        <v>0</v>
      </c>
      <c r="M105" s="50" t="s">
        <v>141</v>
      </c>
      <c r="N105" s="50" t="s">
        <v>140</v>
      </c>
      <c r="O105" s="50"/>
      <c r="P105" s="50" t="s">
        <v>139</v>
      </c>
      <c r="Q105" s="50" t="s">
        <v>107</v>
      </c>
    </row>
    <row r="106" spans="1:17" hidden="1">
      <c r="A106" s="50" t="s">
        <v>142</v>
      </c>
      <c r="B106" s="50" t="s">
        <v>54</v>
      </c>
      <c r="C106" s="50" t="s">
        <v>55</v>
      </c>
      <c r="D106" s="50" t="s">
        <v>30</v>
      </c>
      <c r="E106" s="50" t="s">
        <v>57</v>
      </c>
      <c r="F106" s="50" t="s">
        <v>126</v>
      </c>
      <c r="G106" s="50" t="s">
        <v>62</v>
      </c>
      <c r="H106" s="50" t="s">
        <v>58</v>
      </c>
      <c r="I106" s="50" t="s">
        <v>60</v>
      </c>
      <c r="J106" s="50" t="s">
        <v>140</v>
      </c>
      <c r="K106" s="51">
        <v>19249.96</v>
      </c>
      <c r="L106" s="51">
        <v>0</v>
      </c>
      <c r="M106" s="50" t="s">
        <v>141</v>
      </c>
      <c r="N106" s="50" t="s">
        <v>140</v>
      </c>
      <c r="O106" s="50"/>
      <c r="P106" s="50" t="s">
        <v>139</v>
      </c>
      <c r="Q106" s="50" t="s">
        <v>107</v>
      </c>
    </row>
    <row r="107" spans="1:17" hidden="1">
      <c r="A107" s="50" t="s">
        <v>142</v>
      </c>
      <c r="B107" s="50" t="s">
        <v>54</v>
      </c>
      <c r="C107" s="50" t="s">
        <v>55</v>
      </c>
      <c r="D107" s="50" t="s">
        <v>29</v>
      </c>
      <c r="E107" s="50" t="s">
        <v>57</v>
      </c>
      <c r="F107" s="50" t="s">
        <v>126</v>
      </c>
      <c r="G107" s="50" t="s">
        <v>62</v>
      </c>
      <c r="H107" s="50" t="s">
        <v>58</v>
      </c>
      <c r="I107" s="50" t="s">
        <v>60</v>
      </c>
      <c r="J107" s="50" t="s">
        <v>140</v>
      </c>
      <c r="K107" s="51">
        <v>4920.3500000000004</v>
      </c>
      <c r="L107" s="51">
        <v>0</v>
      </c>
      <c r="M107" s="50" t="s">
        <v>141</v>
      </c>
      <c r="N107" s="50" t="s">
        <v>140</v>
      </c>
      <c r="O107" s="50"/>
      <c r="P107" s="50" t="s">
        <v>139</v>
      </c>
      <c r="Q107" s="50" t="s">
        <v>107</v>
      </c>
    </row>
    <row r="108" spans="1:17">
      <c r="A108" s="50" t="s">
        <v>138</v>
      </c>
      <c r="B108" s="50" t="s">
        <v>54</v>
      </c>
      <c r="C108" s="50" t="s">
        <v>55</v>
      </c>
      <c r="D108" s="50" t="s">
        <v>56</v>
      </c>
      <c r="E108" s="50" t="s">
        <v>57</v>
      </c>
      <c r="F108" s="50" t="s">
        <v>58</v>
      </c>
      <c r="G108" s="50" t="s">
        <v>59</v>
      </c>
      <c r="H108" s="50" t="s">
        <v>58</v>
      </c>
      <c r="I108" s="50" t="s">
        <v>60</v>
      </c>
      <c r="J108" s="50" t="s">
        <v>137</v>
      </c>
      <c r="K108" s="51">
        <v>1365226.02</v>
      </c>
      <c r="L108" s="51">
        <v>0</v>
      </c>
      <c r="M108" s="50" t="s">
        <v>136</v>
      </c>
      <c r="N108" s="50" t="s">
        <v>135</v>
      </c>
      <c r="O108" s="50"/>
      <c r="P108" s="50" t="s">
        <v>134</v>
      </c>
      <c r="Q108" s="50" t="s">
        <v>107</v>
      </c>
    </row>
    <row r="109" spans="1:17">
      <c r="A109" s="50" t="s">
        <v>138</v>
      </c>
      <c r="B109" s="50" t="s">
        <v>54</v>
      </c>
      <c r="C109" s="50" t="s">
        <v>39</v>
      </c>
      <c r="D109" s="50" t="s">
        <v>58</v>
      </c>
      <c r="E109" s="50" t="s">
        <v>62</v>
      </c>
      <c r="F109" s="50" t="s">
        <v>58</v>
      </c>
      <c r="G109" s="50" t="s">
        <v>62</v>
      </c>
      <c r="H109" s="50" t="s">
        <v>58</v>
      </c>
      <c r="I109" s="50" t="s">
        <v>60</v>
      </c>
      <c r="J109" s="50" t="s">
        <v>137</v>
      </c>
      <c r="K109" s="51">
        <v>0</v>
      </c>
      <c r="L109" s="51">
        <v>1365226.02</v>
      </c>
      <c r="M109" s="50" t="s">
        <v>136</v>
      </c>
      <c r="N109" s="50" t="s">
        <v>135</v>
      </c>
      <c r="O109" s="50"/>
      <c r="P109" s="50" t="s">
        <v>134</v>
      </c>
      <c r="Q109" s="50" t="s">
        <v>107</v>
      </c>
    </row>
  </sheetData>
  <autoFilter ref="A5:Q109" xr:uid="{00000000-0001-0000-0000-000000000000}">
    <filterColumn colId="0">
      <filters>
        <filter val="FBSUMFOODSRVPG24"/>
        <filter val="FY25UPPLYCHNCF"/>
      </filters>
    </filterColumn>
    <filterColumn colId="16">
      <filters>
        <filter val="E008380"/>
      </filters>
    </filterColumn>
  </autoFilter>
  <pageMargins left="0.5" right="0.5" top="0.5" bottom="0.5" header="0.5" footer="0.5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AF796-2D0A-4950-BBD8-A026E91B7F1B}">
  <dimension ref="A1:Q8"/>
  <sheetViews>
    <sheetView workbookViewId="0">
      <selection activeCell="I27" sqref="I27"/>
    </sheetView>
  </sheetViews>
  <sheetFormatPr defaultColWidth="8.88671875" defaultRowHeight="12.75"/>
  <cols>
    <col min="1" max="1" width="23.33203125" style="44" customWidth="1"/>
    <col min="2" max="2" width="4.6640625" style="44" customWidth="1"/>
    <col min="3" max="4" width="5.44140625" style="44" customWidth="1"/>
    <col min="5" max="5" width="9.33203125" style="44" customWidth="1"/>
    <col min="6" max="6" width="7" style="44" customWidth="1"/>
    <col min="7" max="7" width="4.6640625" style="44" customWidth="1"/>
    <col min="8" max="8" width="9.33203125" style="44" customWidth="1"/>
    <col min="9" max="9" width="3.88671875" style="44" customWidth="1"/>
    <col min="10" max="10" width="10.88671875" style="44" customWidth="1"/>
    <col min="11" max="12" width="11.6640625" style="44" customWidth="1"/>
    <col min="13" max="13" width="21" style="44" customWidth="1"/>
    <col min="14" max="14" width="10.88671875" style="44" customWidth="1"/>
    <col min="15" max="15" width="8.5546875" style="44" customWidth="1"/>
    <col min="16" max="16" width="10.109375" style="44" customWidth="1"/>
    <col min="17" max="17" width="7" style="44" customWidth="1"/>
    <col min="18" max="16384" width="8.88671875" style="44"/>
  </cols>
  <sheetData>
    <row r="1" spans="1:17">
      <c r="A1" s="53" t="s">
        <v>48</v>
      </c>
    </row>
    <row r="2" spans="1:17">
      <c r="A2" s="53" t="s">
        <v>120</v>
      </c>
    </row>
    <row r="3" spans="1:17">
      <c r="A3" s="50" t="s">
        <v>216</v>
      </c>
    </row>
    <row r="5" spans="1:17" ht="13.5" thickBot="1">
      <c r="A5" s="52" t="s">
        <v>119</v>
      </c>
      <c r="B5" s="52" t="s">
        <v>49</v>
      </c>
      <c r="C5" s="52" t="s">
        <v>118</v>
      </c>
      <c r="D5" s="52" t="s">
        <v>50</v>
      </c>
      <c r="E5" s="52" t="s">
        <v>117</v>
      </c>
      <c r="F5" s="52" t="s">
        <v>51</v>
      </c>
      <c r="G5" s="52" t="s">
        <v>52</v>
      </c>
      <c r="H5" s="52" t="s">
        <v>116</v>
      </c>
      <c r="I5" s="52" t="s">
        <v>53</v>
      </c>
      <c r="J5" s="52" t="s">
        <v>115</v>
      </c>
      <c r="K5" s="52" t="s">
        <v>114</v>
      </c>
      <c r="L5" s="52" t="s">
        <v>113</v>
      </c>
      <c r="M5" s="52" t="s">
        <v>112</v>
      </c>
      <c r="N5" s="52" t="s">
        <v>111</v>
      </c>
      <c r="O5" s="52" t="s">
        <v>110</v>
      </c>
      <c r="P5" s="52" t="s">
        <v>109</v>
      </c>
      <c r="Q5" s="52" t="s">
        <v>108</v>
      </c>
    </row>
    <row r="6" spans="1:17">
      <c r="A6" s="50" t="s">
        <v>215</v>
      </c>
      <c r="B6" s="50" t="s">
        <v>54</v>
      </c>
      <c r="C6" s="50" t="s">
        <v>39</v>
      </c>
      <c r="D6" s="50" t="s">
        <v>58</v>
      </c>
      <c r="E6" s="50" t="s">
        <v>62</v>
      </c>
      <c r="F6" s="50" t="s">
        <v>58</v>
      </c>
      <c r="G6" s="50" t="s">
        <v>62</v>
      </c>
      <c r="H6" s="50" t="s">
        <v>58</v>
      </c>
      <c r="I6" s="50" t="s">
        <v>60</v>
      </c>
      <c r="J6" s="50" t="s">
        <v>212</v>
      </c>
      <c r="K6" s="51">
        <v>0</v>
      </c>
      <c r="L6" s="51">
        <v>1200000</v>
      </c>
      <c r="M6" s="50" t="s">
        <v>214</v>
      </c>
      <c r="N6" s="50" t="s">
        <v>212</v>
      </c>
      <c r="O6" s="50"/>
      <c r="P6" s="50" t="s">
        <v>213</v>
      </c>
      <c r="Q6" s="50" t="s">
        <v>107</v>
      </c>
    </row>
    <row r="7" spans="1:17">
      <c r="A7" s="50" t="s">
        <v>215</v>
      </c>
      <c r="B7" s="50" t="s">
        <v>54</v>
      </c>
      <c r="C7" s="50" t="s">
        <v>55</v>
      </c>
      <c r="D7" s="50" t="s">
        <v>70</v>
      </c>
      <c r="E7" s="50" t="s">
        <v>57</v>
      </c>
      <c r="F7" s="50" t="s">
        <v>58</v>
      </c>
      <c r="G7" s="50" t="s">
        <v>62</v>
      </c>
      <c r="H7" s="50" t="s">
        <v>58</v>
      </c>
      <c r="I7" s="50" t="s">
        <v>60</v>
      </c>
      <c r="J7" s="50" t="s">
        <v>212</v>
      </c>
      <c r="K7" s="51">
        <v>1000000</v>
      </c>
      <c r="L7" s="51">
        <v>0</v>
      </c>
      <c r="M7" s="50" t="s">
        <v>214</v>
      </c>
      <c r="N7" s="50" t="s">
        <v>212</v>
      </c>
      <c r="O7" s="50"/>
      <c r="P7" s="50" t="s">
        <v>213</v>
      </c>
      <c r="Q7" s="50" t="s">
        <v>107</v>
      </c>
    </row>
    <row r="8" spans="1:17">
      <c r="A8" s="50" t="s">
        <v>215</v>
      </c>
      <c r="B8" s="50" t="s">
        <v>54</v>
      </c>
      <c r="C8" s="50" t="s">
        <v>55</v>
      </c>
      <c r="D8" s="50" t="s">
        <v>75</v>
      </c>
      <c r="E8" s="50" t="s">
        <v>57</v>
      </c>
      <c r="F8" s="50" t="s">
        <v>58</v>
      </c>
      <c r="G8" s="50" t="s">
        <v>62</v>
      </c>
      <c r="H8" s="50" t="s">
        <v>58</v>
      </c>
      <c r="I8" s="50" t="s">
        <v>60</v>
      </c>
      <c r="J8" s="50" t="s">
        <v>212</v>
      </c>
      <c r="K8" s="51">
        <v>200000</v>
      </c>
      <c r="L8" s="51">
        <v>0</v>
      </c>
      <c r="M8" s="50" t="s">
        <v>214</v>
      </c>
      <c r="N8" s="50" t="s">
        <v>212</v>
      </c>
      <c r="O8" s="50"/>
      <c r="P8" s="50" t="s">
        <v>213</v>
      </c>
      <c r="Q8" s="50" t="s">
        <v>107</v>
      </c>
    </row>
  </sheetData>
  <pageMargins left="0.5" right="0.5" top="0.5" bottom="0.5" header="0.5" footer="0.5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553B9-281D-41DE-B454-51CB65873881}">
  <dimension ref="A1:M79"/>
  <sheetViews>
    <sheetView topLeftCell="A56" workbookViewId="0">
      <selection activeCell="I68" sqref="I68"/>
    </sheetView>
  </sheetViews>
  <sheetFormatPr defaultColWidth="8.88671875" defaultRowHeight="12.75" outlineLevelRow="2"/>
  <cols>
    <col min="1" max="1" width="21" style="44" customWidth="1"/>
    <col min="2" max="2" width="7" style="44" customWidth="1"/>
    <col min="3" max="4" width="5.44140625" style="44" customWidth="1"/>
    <col min="5" max="5" width="7" style="44" customWidth="1"/>
    <col min="6" max="6" width="4.6640625" style="44" customWidth="1"/>
    <col min="7" max="7" width="6.21875" style="44" customWidth="1"/>
    <col min="8" max="8" width="3.88671875" style="44" customWidth="1"/>
    <col min="9" max="12" width="12.44140625" style="44" customWidth="1"/>
    <col min="13" max="16384" width="8.88671875" style="44"/>
  </cols>
  <sheetData>
    <row r="1" spans="1:13">
      <c r="A1" s="49" t="s">
        <v>48</v>
      </c>
    </row>
    <row r="2" spans="1:13">
      <c r="A2" s="49" t="s">
        <v>92</v>
      </c>
    </row>
    <row r="3" spans="1:13">
      <c r="A3" s="45" t="s">
        <v>217</v>
      </c>
    </row>
    <row r="5" spans="1:13" ht="13.5" thickBot="1">
      <c r="A5" s="47" t="s">
        <v>49</v>
      </c>
      <c r="B5" s="47" t="s">
        <v>93</v>
      </c>
      <c r="C5" s="47" t="s">
        <v>50</v>
      </c>
      <c r="D5" s="47" t="s">
        <v>94</v>
      </c>
      <c r="E5" s="47" t="s">
        <v>51</v>
      </c>
      <c r="F5" s="47" t="s">
        <v>52</v>
      </c>
      <c r="G5" s="47" t="s">
        <v>95</v>
      </c>
      <c r="H5" s="47" t="s">
        <v>53</v>
      </c>
      <c r="I5" s="47" t="s">
        <v>96</v>
      </c>
      <c r="J5" s="47" t="s">
        <v>97</v>
      </c>
      <c r="K5" s="47" t="s">
        <v>98</v>
      </c>
      <c r="L5" s="47" t="s">
        <v>99</v>
      </c>
    </row>
    <row r="6" spans="1:13" outlineLevel="2">
      <c r="A6" s="45" t="s">
        <v>54</v>
      </c>
      <c r="B6" s="45" t="s">
        <v>55</v>
      </c>
      <c r="C6" s="45" t="s">
        <v>30</v>
      </c>
      <c r="D6" s="45" t="s">
        <v>57</v>
      </c>
      <c r="E6" s="45" t="s">
        <v>58</v>
      </c>
      <c r="F6" s="45" t="s">
        <v>62</v>
      </c>
      <c r="G6" s="45" t="s">
        <v>58</v>
      </c>
      <c r="H6" s="45" t="s">
        <v>60</v>
      </c>
      <c r="I6" s="46">
        <v>4701227.92</v>
      </c>
      <c r="J6" s="46">
        <v>2589814.4500000002</v>
      </c>
      <c r="K6" s="46">
        <v>2232592.14</v>
      </c>
      <c r="L6" s="46">
        <v>-121178.67</v>
      </c>
      <c r="M6" s="45"/>
    </row>
    <row r="7" spans="1:13" outlineLevel="2">
      <c r="A7" s="45" t="s">
        <v>54</v>
      </c>
      <c r="B7" s="45" t="s">
        <v>55</v>
      </c>
      <c r="C7" s="45" t="s">
        <v>30</v>
      </c>
      <c r="D7" s="45" t="s">
        <v>57</v>
      </c>
      <c r="E7" s="45" t="s">
        <v>126</v>
      </c>
      <c r="F7" s="45" t="s">
        <v>62</v>
      </c>
      <c r="G7" s="45" t="s">
        <v>58</v>
      </c>
      <c r="H7" s="45" t="s">
        <v>60</v>
      </c>
      <c r="I7" s="46">
        <v>19249.96</v>
      </c>
      <c r="J7" s="46">
        <v>19249.96</v>
      </c>
      <c r="K7" s="46">
        <v>0</v>
      </c>
      <c r="L7" s="46">
        <v>0</v>
      </c>
      <c r="M7" s="45"/>
    </row>
    <row r="8" spans="1:13" outlineLevel="1">
      <c r="A8" s="45"/>
      <c r="B8" s="45"/>
      <c r="C8" s="49" t="s">
        <v>103</v>
      </c>
      <c r="D8" s="45"/>
      <c r="E8" s="45"/>
      <c r="F8" s="45"/>
      <c r="G8" s="45"/>
      <c r="H8" s="45"/>
      <c r="I8" s="46">
        <f>SUBTOTAL(9,I6:I7)</f>
        <v>4720477.88</v>
      </c>
      <c r="J8" s="46">
        <f>SUBTOTAL(9,J6:J7)</f>
        <v>2609064.41</v>
      </c>
      <c r="K8" s="46">
        <f>SUBTOTAL(9,K6:K7)</f>
        <v>2232592.14</v>
      </c>
      <c r="L8" s="46">
        <f>SUBTOTAL(9,L6:L7)</f>
        <v>-121178.67</v>
      </c>
      <c r="M8" s="45"/>
    </row>
    <row r="9" spans="1:13" outlineLevel="2">
      <c r="A9" s="45" t="s">
        <v>54</v>
      </c>
      <c r="B9" s="45" t="s">
        <v>55</v>
      </c>
      <c r="C9" s="45" t="s">
        <v>29</v>
      </c>
      <c r="D9" s="45" t="s">
        <v>57</v>
      </c>
      <c r="E9" s="45" t="s">
        <v>58</v>
      </c>
      <c r="F9" s="45" t="s">
        <v>62</v>
      </c>
      <c r="G9" s="45" t="s">
        <v>58</v>
      </c>
      <c r="H9" s="45" t="s">
        <v>60</v>
      </c>
      <c r="I9" s="46">
        <v>2426825.0499999998</v>
      </c>
      <c r="J9" s="46">
        <v>1400812.62</v>
      </c>
      <c r="K9" s="46">
        <v>1130283.94</v>
      </c>
      <c r="L9" s="46">
        <v>-104271.51</v>
      </c>
      <c r="M9" s="45"/>
    </row>
    <row r="10" spans="1:13" outlineLevel="2">
      <c r="A10" s="45" t="s">
        <v>54</v>
      </c>
      <c r="B10" s="45" t="s">
        <v>55</v>
      </c>
      <c r="C10" s="45" t="s">
        <v>29</v>
      </c>
      <c r="D10" s="45" t="s">
        <v>57</v>
      </c>
      <c r="E10" s="45" t="s">
        <v>126</v>
      </c>
      <c r="F10" s="45" t="s">
        <v>62</v>
      </c>
      <c r="G10" s="45" t="s">
        <v>58</v>
      </c>
      <c r="H10" s="45" t="s">
        <v>60</v>
      </c>
      <c r="I10" s="46">
        <v>4920.3500000000004</v>
      </c>
      <c r="J10" s="46">
        <v>4920.3500000000004</v>
      </c>
      <c r="K10" s="46">
        <v>0</v>
      </c>
      <c r="L10" s="46">
        <v>0</v>
      </c>
      <c r="M10" s="45"/>
    </row>
    <row r="11" spans="1:13" outlineLevel="1">
      <c r="A11" s="45"/>
      <c r="B11" s="45"/>
      <c r="C11" s="49" t="s">
        <v>104</v>
      </c>
      <c r="D11" s="45"/>
      <c r="E11" s="45"/>
      <c r="F11" s="45"/>
      <c r="G11" s="45"/>
      <c r="H11" s="45"/>
      <c r="I11" s="46">
        <f>SUBTOTAL(9,I9:I10)</f>
        <v>2431745.4</v>
      </c>
      <c r="J11" s="46">
        <f>SUBTOTAL(9,J9:J10)</f>
        <v>1405732.9700000002</v>
      </c>
      <c r="K11" s="46">
        <f>SUBTOTAL(9,K9:K10)</f>
        <v>1130283.94</v>
      </c>
      <c r="L11" s="46">
        <f>SUBTOTAL(9,L9:L10)</f>
        <v>-104271.51</v>
      </c>
      <c r="M11" s="45"/>
    </row>
    <row r="12" spans="1:13" outlineLevel="2">
      <c r="A12" s="45" t="s">
        <v>54</v>
      </c>
      <c r="B12" s="45" t="s">
        <v>55</v>
      </c>
      <c r="C12" s="45" t="s">
        <v>31</v>
      </c>
      <c r="D12" s="45" t="s">
        <v>57</v>
      </c>
      <c r="E12" s="45" t="s">
        <v>58</v>
      </c>
      <c r="F12" s="45" t="s">
        <v>62</v>
      </c>
      <c r="G12" s="45" t="s">
        <v>58</v>
      </c>
      <c r="H12" s="45" t="s">
        <v>60</v>
      </c>
      <c r="I12" s="46">
        <v>6000</v>
      </c>
      <c r="J12" s="46">
        <v>4420.5200000000004</v>
      </c>
      <c r="K12" s="46">
        <v>0</v>
      </c>
      <c r="L12" s="46">
        <v>1579.48</v>
      </c>
      <c r="M12" s="45"/>
    </row>
    <row r="13" spans="1:13" outlineLevel="2">
      <c r="A13" s="45" t="s">
        <v>54</v>
      </c>
      <c r="B13" s="45" t="s">
        <v>55</v>
      </c>
      <c r="C13" s="45" t="s">
        <v>31</v>
      </c>
      <c r="D13" s="45" t="s">
        <v>57</v>
      </c>
      <c r="E13" s="45" t="s">
        <v>58</v>
      </c>
      <c r="F13" s="45" t="s">
        <v>62</v>
      </c>
      <c r="G13" s="45" t="s">
        <v>58</v>
      </c>
      <c r="H13" s="45" t="s">
        <v>60</v>
      </c>
      <c r="I13" s="46">
        <v>12000</v>
      </c>
      <c r="J13" s="46">
        <v>3228.81</v>
      </c>
      <c r="K13" s="46">
        <v>0</v>
      </c>
      <c r="L13" s="46">
        <v>8771.19</v>
      </c>
      <c r="M13" s="45"/>
    </row>
    <row r="14" spans="1:13" outlineLevel="2">
      <c r="A14" s="45" t="s">
        <v>54</v>
      </c>
      <c r="B14" s="45" t="s">
        <v>55</v>
      </c>
      <c r="C14" s="45" t="s">
        <v>31</v>
      </c>
      <c r="D14" s="45" t="s">
        <v>57</v>
      </c>
      <c r="E14" s="45" t="s">
        <v>58</v>
      </c>
      <c r="F14" s="45" t="s">
        <v>62</v>
      </c>
      <c r="G14" s="45" t="s">
        <v>58</v>
      </c>
      <c r="H14" s="45" t="s">
        <v>60</v>
      </c>
      <c r="I14" s="46">
        <v>96000</v>
      </c>
      <c r="J14" s="46">
        <v>26497.05</v>
      </c>
      <c r="K14" s="46">
        <v>66303.06</v>
      </c>
      <c r="L14" s="46">
        <v>3199.89</v>
      </c>
      <c r="M14" s="45"/>
    </row>
    <row r="15" spans="1:13" outlineLevel="2">
      <c r="A15" s="45" t="s">
        <v>54</v>
      </c>
      <c r="B15" s="45" t="s">
        <v>55</v>
      </c>
      <c r="C15" s="45" t="s">
        <v>31</v>
      </c>
      <c r="D15" s="45" t="s">
        <v>57</v>
      </c>
      <c r="E15" s="45" t="s">
        <v>58</v>
      </c>
      <c r="F15" s="45" t="s">
        <v>62</v>
      </c>
      <c r="G15" s="45" t="s">
        <v>58</v>
      </c>
      <c r="H15" s="45" t="s">
        <v>60</v>
      </c>
      <c r="I15" s="46">
        <v>2500</v>
      </c>
      <c r="J15" s="46">
        <v>26.7</v>
      </c>
      <c r="K15" s="46">
        <v>153.06</v>
      </c>
      <c r="L15" s="46">
        <v>2320.2399999999998</v>
      </c>
      <c r="M15" s="45"/>
    </row>
    <row r="16" spans="1:13" outlineLevel="2">
      <c r="A16" s="45" t="s">
        <v>54</v>
      </c>
      <c r="B16" s="45" t="s">
        <v>55</v>
      </c>
      <c r="C16" s="45" t="s">
        <v>31</v>
      </c>
      <c r="D16" s="45" t="s">
        <v>57</v>
      </c>
      <c r="E16" s="45" t="s">
        <v>58</v>
      </c>
      <c r="F16" s="45" t="s">
        <v>62</v>
      </c>
      <c r="G16" s="45" t="s">
        <v>58</v>
      </c>
      <c r="H16" s="45" t="s">
        <v>60</v>
      </c>
      <c r="I16" s="46">
        <v>30000</v>
      </c>
      <c r="J16" s="46">
        <v>13812.95</v>
      </c>
      <c r="K16" s="46">
        <v>11063.65</v>
      </c>
      <c r="L16" s="46">
        <v>5123.3999999999996</v>
      </c>
      <c r="M16" s="45"/>
    </row>
    <row r="17" spans="1:13" outlineLevel="2">
      <c r="A17" s="45" t="s">
        <v>54</v>
      </c>
      <c r="B17" s="45" t="s">
        <v>55</v>
      </c>
      <c r="C17" s="45" t="s">
        <v>31</v>
      </c>
      <c r="D17" s="45" t="s">
        <v>57</v>
      </c>
      <c r="E17" s="45" t="s">
        <v>58</v>
      </c>
      <c r="F17" s="45" t="s">
        <v>62</v>
      </c>
      <c r="G17" s="45" t="s">
        <v>58</v>
      </c>
      <c r="H17" s="45" t="s">
        <v>60</v>
      </c>
      <c r="I17" s="46">
        <v>50000</v>
      </c>
      <c r="J17" s="46">
        <v>36687.769999999997</v>
      </c>
      <c r="K17" s="46">
        <v>762.5</v>
      </c>
      <c r="L17" s="46">
        <v>12549.73</v>
      </c>
      <c r="M17" s="45"/>
    </row>
    <row r="18" spans="1:13" outlineLevel="2">
      <c r="A18" s="45" t="s">
        <v>54</v>
      </c>
      <c r="B18" s="45" t="s">
        <v>55</v>
      </c>
      <c r="C18" s="45" t="s">
        <v>31</v>
      </c>
      <c r="D18" s="45" t="s">
        <v>57</v>
      </c>
      <c r="E18" s="45" t="s">
        <v>58</v>
      </c>
      <c r="F18" s="45" t="s">
        <v>62</v>
      </c>
      <c r="G18" s="45" t="s">
        <v>58</v>
      </c>
      <c r="H18" s="45" t="s">
        <v>60</v>
      </c>
      <c r="I18" s="46">
        <v>750</v>
      </c>
      <c r="J18" s="46">
        <v>0</v>
      </c>
      <c r="K18" s="46">
        <v>0</v>
      </c>
      <c r="L18" s="46">
        <v>750</v>
      </c>
      <c r="M18" s="45"/>
    </row>
    <row r="19" spans="1:13" outlineLevel="2">
      <c r="A19" s="45" t="s">
        <v>54</v>
      </c>
      <c r="B19" s="45" t="s">
        <v>55</v>
      </c>
      <c r="C19" s="45" t="s">
        <v>31</v>
      </c>
      <c r="D19" s="45" t="s">
        <v>57</v>
      </c>
      <c r="E19" s="45" t="s">
        <v>58</v>
      </c>
      <c r="F19" s="45" t="s">
        <v>62</v>
      </c>
      <c r="G19" s="45" t="s">
        <v>58</v>
      </c>
      <c r="H19" s="45" t="s">
        <v>60</v>
      </c>
      <c r="I19" s="46">
        <v>30000</v>
      </c>
      <c r="J19" s="46">
        <v>13906.26</v>
      </c>
      <c r="K19" s="46">
        <v>3590</v>
      </c>
      <c r="L19" s="46">
        <v>12503.74</v>
      </c>
      <c r="M19" s="45"/>
    </row>
    <row r="20" spans="1:13" outlineLevel="2">
      <c r="A20" s="45" t="s">
        <v>54</v>
      </c>
      <c r="B20" s="45" t="s">
        <v>55</v>
      </c>
      <c r="C20" s="45" t="s">
        <v>31</v>
      </c>
      <c r="D20" s="45" t="s">
        <v>57</v>
      </c>
      <c r="E20" s="45" t="s">
        <v>58</v>
      </c>
      <c r="F20" s="45" t="s">
        <v>62</v>
      </c>
      <c r="G20" s="45" t="s">
        <v>58</v>
      </c>
      <c r="H20" s="45" t="s">
        <v>60</v>
      </c>
      <c r="I20" s="46">
        <v>16000</v>
      </c>
      <c r="J20" s="46">
        <v>150.80000000000001</v>
      </c>
      <c r="K20" s="46">
        <v>13538</v>
      </c>
      <c r="L20" s="46">
        <v>2311.1999999999998</v>
      </c>
      <c r="M20" s="45"/>
    </row>
    <row r="21" spans="1:13" outlineLevel="2">
      <c r="A21" s="45" t="s">
        <v>54</v>
      </c>
      <c r="B21" s="45" t="s">
        <v>55</v>
      </c>
      <c r="C21" s="45" t="s">
        <v>31</v>
      </c>
      <c r="D21" s="45" t="s">
        <v>57</v>
      </c>
      <c r="E21" s="45" t="s">
        <v>58</v>
      </c>
      <c r="F21" s="45" t="s">
        <v>62</v>
      </c>
      <c r="G21" s="45" t="s">
        <v>58</v>
      </c>
      <c r="H21" s="45" t="s">
        <v>60</v>
      </c>
      <c r="I21" s="46">
        <v>15000</v>
      </c>
      <c r="J21" s="46">
        <v>0</v>
      </c>
      <c r="K21" s="46">
        <v>7000</v>
      </c>
      <c r="L21" s="46">
        <v>8000</v>
      </c>
      <c r="M21" s="45"/>
    </row>
    <row r="22" spans="1:13" outlineLevel="1">
      <c r="A22" s="45"/>
      <c r="B22" s="45"/>
      <c r="C22" s="49" t="s">
        <v>133</v>
      </c>
      <c r="D22" s="45"/>
      <c r="E22" s="45"/>
      <c r="F22" s="45"/>
      <c r="G22" s="45"/>
      <c r="H22" s="45"/>
      <c r="I22" s="46">
        <f>SUBTOTAL(9,I12:I21)</f>
        <v>258250</v>
      </c>
      <c r="J22" s="46">
        <f>SUBTOTAL(9,J12:J21)</f>
        <v>98730.859999999986</v>
      </c>
      <c r="K22" s="46">
        <f>SUBTOTAL(9,K12:K21)</f>
        <v>102410.26999999999</v>
      </c>
      <c r="L22" s="46">
        <f>SUBTOTAL(9,L12:L21)</f>
        <v>57108.869999999988</v>
      </c>
      <c r="M22" s="45"/>
    </row>
    <row r="23" spans="1:13" outlineLevel="2">
      <c r="A23" s="45" t="s">
        <v>54</v>
      </c>
      <c r="B23" s="45" t="s">
        <v>55</v>
      </c>
      <c r="C23" s="45" t="s">
        <v>32</v>
      </c>
      <c r="D23" s="45" t="s">
        <v>57</v>
      </c>
      <c r="E23" s="45" t="s">
        <v>58</v>
      </c>
      <c r="F23" s="45" t="s">
        <v>62</v>
      </c>
      <c r="G23" s="45" t="s">
        <v>58</v>
      </c>
      <c r="H23" s="45" t="s">
        <v>60</v>
      </c>
      <c r="I23" s="46">
        <v>18000</v>
      </c>
      <c r="J23" s="46">
        <v>8565.92</v>
      </c>
      <c r="K23" s="46">
        <v>0</v>
      </c>
      <c r="L23" s="46">
        <v>9434.08</v>
      </c>
      <c r="M23" s="45"/>
    </row>
    <row r="24" spans="1:13" outlineLevel="2">
      <c r="A24" s="45" t="s">
        <v>54</v>
      </c>
      <c r="B24" s="45" t="s">
        <v>55</v>
      </c>
      <c r="C24" s="45" t="s">
        <v>32</v>
      </c>
      <c r="D24" s="45" t="s">
        <v>57</v>
      </c>
      <c r="E24" s="45" t="s">
        <v>58</v>
      </c>
      <c r="F24" s="45" t="s">
        <v>62</v>
      </c>
      <c r="G24" s="45" t="s">
        <v>58</v>
      </c>
      <c r="H24" s="45" t="s">
        <v>60</v>
      </c>
      <c r="I24" s="46">
        <v>85000</v>
      </c>
      <c r="J24" s="46">
        <v>24664.06</v>
      </c>
      <c r="K24" s="46">
        <v>61323.519999999997</v>
      </c>
      <c r="L24" s="46">
        <v>-987.58</v>
      </c>
      <c r="M24" s="45"/>
    </row>
    <row r="25" spans="1:13" outlineLevel="2">
      <c r="A25" s="45" t="s">
        <v>54</v>
      </c>
      <c r="B25" s="45" t="s">
        <v>55</v>
      </c>
      <c r="C25" s="45" t="s">
        <v>32</v>
      </c>
      <c r="D25" s="45" t="s">
        <v>57</v>
      </c>
      <c r="E25" s="45" t="s">
        <v>58</v>
      </c>
      <c r="F25" s="45" t="s">
        <v>62</v>
      </c>
      <c r="G25" s="45" t="s">
        <v>58</v>
      </c>
      <c r="H25" s="45" t="s">
        <v>60</v>
      </c>
      <c r="I25" s="46">
        <v>4000</v>
      </c>
      <c r="J25" s="46">
        <v>4507.8900000000003</v>
      </c>
      <c r="K25" s="46">
        <v>0</v>
      </c>
      <c r="L25" s="46">
        <v>-507.89</v>
      </c>
      <c r="M25" s="45"/>
    </row>
    <row r="26" spans="1:13" outlineLevel="1">
      <c r="A26" s="45"/>
      <c r="B26" s="45"/>
      <c r="C26" s="49" t="s">
        <v>132</v>
      </c>
      <c r="D26" s="45"/>
      <c r="E26" s="45"/>
      <c r="F26" s="45"/>
      <c r="G26" s="45"/>
      <c r="H26" s="45"/>
      <c r="I26" s="46">
        <f>SUBTOTAL(9,I23:I25)</f>
        <v>107000</v>
      </c>
      <c r="J26" s="46">
        <f>SUBTOTAL(9,J23:J25)</f>
        <v>37737.870000000003</v>
      </c>
      <c r="K26" s="46">
        <f>SUBTOTAL(9,K23:K25)</f>
        <v>61323.519999999997</v>
      </c>
      <c r="L26" s="46">
        <f>SUBTOTAL(9,L23:L25)</f>
        <v>7938.61</v>
      </c>
      <c r="M26" s="45"/>
    </row>
    <row r="27" spans="1:13" outlineLevel="2">
      <c r="A27" s="45" t="s">
        <v>54</v>
      </c>
      <c r="B27" s="45" t="s">
        <v>55</v>
      </c>
      <c r="C27" s="45" t="s">
        <v>33</v>
      </c>
      <c r="D27" s="45" t="s">
        <v>57</v>
      </c>
      <c r="E27" s="45" t="s">
        <v>58</v>
      </c>
      <c r="F27" s="45" t="s">
        <v>62</v>
      </c>
      <c r="G27" s="45" t="s">
        <v>58</v>
      </c>
      <c r="H27" s="45" t="s">
        <v>60</v>
      </c>
      <c r="I27" s="46">
        <v>759784</v>
      </c>
      <c r="J27" s="46">
        <v>499614.81</v>
      </c>
      <c r="K27" s="46">
        <v>211933.73</v>
      </c>
      <c r="L27" s="46">
        <v>48235.46</v>
      </c>
      <c r="M27" s="45"/>
    </row>
    <row r="28" spans="1:13" outlineLevel="2">
      <c r="A28" s="45" t="s">
        <v>54</v>
      </c>
      <c r="B28" s="45" t="s">
        <v>55</v>
      </c>
      <c r="C28" s="45" t="s">
        <v>33</v>
      </c>
      <c r="D28" s="45" t="s">
        <v>57</v>
      </c>
      <c r="E28" s="45" t="s">
        <v>126</v>
      </c>
      <c r="F28" s="45" t="s">
        <v>62</v>
      </c>
      <c r="G28" s="45" t="s">
        <v>58</v>
      </c>
      <c r="H28" s="45" t="s">
        <v>60</v>
      </c>
      <c r="I28" s="46">
        <v>15209.25</v>
      </c>
      <c r="J28" s="46">
        <v>112.91</v>
      </c>
      <c r="K28" s="46">
        <v>0</v>
      </c>
      <c r="L28" s="46">
        <v>15096.34</v>
      </c>
      <c r="M28" s="45"/>
    </row>
    <row r="29" spans="1:13" outlineLevel="2">
      <c r="A29" s="45" t="s">
        <v>54</v>
      </c>
      <c r="B29" s="45" t="s">
        <v>55</v>
      </c>
      <c r="C29" s="45" t="s">
        <v>33</v>
      </c>
      <c r="D29" s="45" t="s">
        <v>57</v>
      </c>
      <c r="E29" s="45" t="s">
        <v>58</v>
      </c>
      <c r="F29" s="45" t="s">
        <v>62</v>
      </c>
      <c r="G29" s="45" t="s">
        <v>58</v>
      </c>
      <c r="H29" s="45" t="s">
        <v>60</v>
      </c>
      <c r="I29" s="46">
        <v>15</v>
      </c>
      <c r="J29" s="46">
        <v>825.57</v>
      </c>
      <c r="K29" s="46">
        <v>0</v>
      </c>
      <c r="L29" s="46">
        <v>-810.57</v>
      </c>
      <c r="M29" s="45"/>
    </row>
    <row r="30" spans="1:13" outlineLevel="2">
      <c r="A30" s="45" t="s">
        <v>54</v>
      </c>
      <c r="B30" s="45" t="s">
        <v>55</v>
      </c>
      <c r="C30" s="45" t="s">
        <v>33</v>
      </c>
      <c r="D30" s="45" t="s">
        <v>57</v>
      </c>
      <c r="E30" s="45" t="s">
        <v>58</v>
      </c>
      <c r="F30" s="45" t="s">
        <v>62</v>
      </c>
      <c r="G30" s="45" t="s">
        <v>58</v>
      </c>
      <c r="H30" s="45" t="s">
        <v>60</v>
      </c>
      <c r="I30" s="46">
        <v>4800000</v>
      </c>
      <c r="J30" s="46">
        <v>2550522.09</v>
      </c>
      <c r="K30" s="46">
        <v>926059.67</v>
      </c>
      <c r="L30" s="46">
        <v>1323418.24</v>
      </c>
      <c r="M30" s="45"/>
    </row>
    <row r="31" spans="1:13" outlineLevel="2">
      <c r="A31" s="45" t="s">
        <v>54</v>
      </c>
      <c r="B31" s="45" t="s">
        <v>55</v>
      </c>
      <c r="C31" s="45" t="s">
        <v>33</v>
      </c>
      <c r="D31" s="45" t="s">
        <v>57</v>
      </c>
      <c r="E31" s="45" t="s">
        <v>58</v>
      </c>
      <c r="F31" s="45" t="s">
        <v>59</v>
      </c>
      <c r="G31" s="45" t="s">
        <v>58</v>
      </c>
      <c r="H31" s="45" t="s">
        <v>60</v>
      </c>
      <c r="I31" s="46">
        <v>1365226.02</v>
      </c>
      <c r="J31" s="46">
        <v>322830.75</v>
      </c>
      <c r="K31" s="46">
        <v>227169.25</v>
      </c>
      <c r="L31" s="46">
        <v>815226.02</v>
      </c>
      <c r="M31" s="45"/>
    </row>
    <row r="32" spans="1:13" outlineLevel="2">
      <c r="A32" s="45" t="s">
        <v>54</v>
      </c>
      <c r="B32" s="45" t="s">
        <v>55</v>
      </c>
      <c r="C32" s="45" t="s">
        <v>33</v>
      </c>
      <c r="D32" s="45" t="s">
        <v>57</v>
      </c>
      <c r="E32" s="45" t="s">
        <v>126</v>
      </c>
      <c r="F32" s="45" t="s">
        <v>62</v>
      </c>
      <c r="G32" s="45" t="s">
        <v>58</v>
      </c>
      <c r="H32" s="45" t="s">
        <v>60</v>
      </c>
      <c r="I32" s="46">
        <v>75810.44</v>
      </c>
      <c r="J32" s="46">
        <v>5781.47</v>
      </c>
      <c r="K32" s="46">
        <v>0</v>
      </c>
      <c r="L32" s="46">
        <v>70028.97</v>
      </c>
      <c r="M32" s="45"/>
    </row>
    <row r="33" spans="1:13" outlineLevel="2">
      <c r="A33" s="45" t="s">
        <v>54</v>
      </c>
      <c r="B33" s="45" t="s">
        <v>55</v>
      </c>
      <c r="C33" s="45" t="s">
        <v>33</v>
      </c>
      <c r="D33" s="45" t="s">
        <v>57</v>
      </c>
      <c r="E33" s="45" t="s">
        <v>58</v>
      </c>
      <c r="F33" s="45" t="s">
        <v>62</v>
      </c>
      <c r="G33" s="45" t="s">
        <v>58</v>
      </c>
      <c r="H33" s="45" t="s">
        <v>60</v>
      </c>
      <c r="I33" s="46">
        <v>641117.03</v>
      </c>
      <c r="J33" s="46">
        <v>0</v>
      </c>
      <c r="K33" s="46">
        <v>0</v>
      </c>
      <c r="L33" s="46">
        <v>641117.03</v>
      </c>
      <c r="M33" s="45"/>
    </row>
    <row r="34" spans="1:13" outlineLevel="1">
      <c r="A34" s="45"/>
      <c r="B34" s="45"/>
      <c r="C34" s="49" t="s">
        <v>131</v>
      </c>
      <c r="D34" s="45"/>
      <c r="E34" s="45"/>
      <c r="F34" s="45"/>
      <c r="G34" s="45"/>
      <c r="H34" s="45"/>
      <c r="I34" s="46">
        <f>SUBTOTAL(9,I27:I33)</f>
        <v>7657161.7400000002</v>
      </c>
      <c r="J34" s="46">
        <f>SUBTOTAL(9,J27:J33)</f>
        <v>3379687.6</v>
      </c>
      <c r="K34" s="46">
        <f>SUBTOTAL(9,K27:K33)</f>
        <v>1365162.6500000001</v>
      </c>
      <c r="L34" s="46">
        <f>SUBTOTAL(9,L27:L33)</f>
        <v>2912311.49</v>
      </c>
      <c r="M34" s="45"/>
    </row>
    <row r="35" spans="1:13" outlineLevel="2">
      <c r="A35" s="45" t="s">
        <v>54</v>
      </c>
      <c r="B35" s="45" t="s">
        <v>55</v>
      </c>
      <c r="C35" s="45" t="s">
        <v>34</v>
      </c>
      <c r="D35" s="45" t="s">
        <v>57</v>
      </c>
      <c r="E35" s="45" t="s">
        <v>58</v>
      </c>
      <c r="F35" s="45" t="s">
        <v>62</v>
      </c>
      <c r="G35" s="45" t="s">
        <v>58</v>
      </c>
      <c r="H35" s="45" t="s">
        <v>60</v>
      </c>
      <c r="I35" s="46">
        <v>1620000</v>
      </c>
      <c r="J35" s="46">
        <v>550256.82999999996</v>
      </c>
      <c r="K35" s="46">
        <v>513441.32</v>
      </c>
      <c r="L35" s="46">
        <v>556301.85</v>
      </c>
      <c r="M35" s="45"/>
    </row>
    <row r="36" spans="1:13" outlineLevel="2">
      <c r="A36" s="45" t="s">
        <v>54</v>
      </c>
      <c r="B36" s="45" t="s">
        <v>55</v>
      </c>
      <c r="C36" s="45" t="s">
        <v>34</v>
      </c>
      <c r="D36" s="45" t="s">
        <v>57</v>
      </c>
      <c r="E36" s="45" t="s">
        <v>58</v>
      </c>
      <c r="F36" s="45" t="s">
        <v>62</v>
      </c>
      <c r="G36" s="45" t="s">
        <v>58</v>
      </c>
      <c r="H36" s="45" t="s">
        <v>60</v>
      </c>
      <c r="I36" s="46">
        <v>85000</v>
      </c>
      <c r="J36" s="46">
        <v>81488.259999999995</v>
      </c>
      <c r="K36" s="46">
        <v>7383.39</v>
      </c>
      <c r="L36" s="46">
        <v>-3871.65</v>
      </c>
      <c r="M36" s="45"/>
    </row>
    <row r="37" spans="1:13" outlineLevel="2">
      <c r="A37" s="45" t="s">
        <v>54</v>
      </c>
      <c r="B37" s="45" t="s">
        <v>55</v>
      </c>
      <c r="C37" s="45" t="s">
        <v>34</v>
      </c>
      <c r="D37" s="45" t="s">
        <v>57</v>
      </c>
      <c r="E37" s="45" t="s">
        <v>58</v>
      </c>
      <c r="F37" s="45" t="s">
        <v>62</v>
      </c>
      <c r="G37" s="45" t="s">
        <v>58</v>
      </c>
      <c r="H37" s="45" t="s">
        <v>60</v>
      </c>
      <c r="I37" s="46">
        <v>15000</v>
      </c>
      <c r="J37" s="46">
        <v>1150</v>
      </c>
      <c r="K37" s="46">
        <v>8755.25</v>
      </c>
      <c r="L37" s="46">
        <v>5094.75</v>
      </c>
      <c r="M37" s="45"/>
    </row>
    <row r="38" spans="1:13" outlineLevel="2">
      <c r="A38" s="45" t="s">
        <v>54</v>
      </c>
      <c r="B38" s="45" t="s">
        <v>55</v>
      </c>
      <c r="C38" s="45" t="s">
        <v>34</v>
      </c>
      <c r="D38" s="45" t="s">
        <v>57</v>
      </c>
      <c r="E38" s="45" t="s">
        <v>58</v>
      </c>
      <c r="F38" s="45" t="s">
        <v>62</v>
      </c>
      <c r="G38" s="45" t="s">
        <v>58</v>
      </c>
      <c r="H38" s="45" t="s">
        <v>60</v>
      </c>
      <c r="I38" s="46">
        <v>10000</v>
      </c>
      <c r="J38" s="46">
        <v>289</v>
      </c>
      <c r="K38" s="46">
        <v>0</v>
      </c>
      <c r="L38" s="46">
        <v>9711</v>
      </c>
      <c r="M38" s="45"/>
    </row>
    <row r="39" spans="1:13" outlineLevel="2">
      <c r="A39" s="45" t="s">
        <v>54</v>
      </c>
      <c r="B39" s="45" t="s">
        <v>55</v>
      </c>
      <c r="C39" s="45" t="s">
        <v>34</v>
      </c>
      <c r="D39" s="45" t="s">
        <v>57</v>
      </c>
      <c r="E39" s="45" t="s">
        <v>58</v>
      </c>
      <c r="F39" s="45" t="s">
        <v>62</v>
      </c>
      <c r="G39" s="45" t="s">
        <v>58</v>
      </c>
      <c r="H39" s="45" t="s">
        <v>60</v>
      </c>
      <c r="I39" s="46">
        <v>9201</v>
      </c>
      <c r="J39" s="46">
        <v>4830.1499999999996</v>
      </c>
      <c r="K39" s="46">
        <v>185</v>
      </c>
      <c r="L39" s="46">
        <v>4185.8500000000004</v>
      </c>
      <c r="M39" s="45"/>
    </row>
    <row r="40" spans="1:13" outlineLevel="2">
      <c r="A40" s="45" t="s">
        <v>54</v>
      </c>
      <c r="B40" s="45" t="s">
        <v>55</v>
      </c>
      <c r="C40" s="45" t="s">
        <v>34</v>
      </c>
      <c r="D40" s="45" t="s">
        <v>57</v>
      </c>
      <c r="E40" s="45" t="s">
        <v>58</v>
      </c>
      <c r="F40" s="45" t="s">
        <v>62</v>
      </c>
      <c r="G40" s="45" t="s">
        <v>58</v>
      </c>
      <c r="H40" s="45" t="s">
        <v>60</v>
      </c>
      <c r="I40" s="46">
        <v>111000</v>
      </c>
      <c r="J40" s="46">
        <v>110402.54</v>
      </c>
      <c r="K40" s="46">
        <v>0</v>
      </c>
      <c r="L40" s="46">
        <v>597.46</v>
      </c>
      <c r="M40" s="45"/>
    </row>
    <row r="41" spans="1:13" outlineLevel="2">
      <c r="A41" s="45" t="s">
        <v>54</v>
      </c>
      <c r="B41" s="45" t="s">
        <v>55</v>
      </c>
      <c r="C41" s="45" t="s">
        <v>34</v>
      </c>
      <c r="D41" s="45" t="s">
        <v>57</v>
      </c>
      <c r="E41" s="45" t="s">
        <v>58</v>
      </c>
      <c r="F41" s="45" t="s">
        <v>62</v>
      </c>
      <c r="G41" s="45" t="s">
        <v>58</v>
      </c>
      <c r="H41" s="45" t="s">
        <v>60</v>
      </c>
      <c r="I41" s="46">
        <v>304000</v>
      </c>
      <c r="J41" s="46">
        <v>28969.89</v>
      </c>
      <c r="K41" s="46">
        <v>43264.89</v>
      </c>
      <c r="L41" s="46">
        <v>231765.22</v>
      </c>
      <c r="M41" s="45"/>
    </row>
    <row r="42" spans="1:13" outlineLevel="1">
      <c r="A42" s="45"/>
      <c r="B42" s="45"/>
      <c r="C42" s="49" t="s">
        <v>130</v>
      </c>
      <c r="D42" s="45"/>
      <c r="E42" s="45"/>
      <c r="F42" s="45"/>
      <c r="G42" s="45"/>
      <c r="H42" s="45"/>
      <c r="I42" s="46">
        <f>SUBTOTAL(9,I35:I41)</f>
        <v>2154201</v>
      </c>
      <c r="J42" s="46">
        <f>SUBTOTAL(9,J35:J41)</f>
        <v>777386.67</v>
      </c>
      <c r="K42" s="46">
        <f>SUBTOTAL(9,K35:K41)</f>
        <v>573029.85</v>
      </c>
      <c r="L42" s="46">
        <f>SUBTOTAL(9,L35:L41)</f>
        <v>803784.47999999986</v>
      </c>
      <c r="M42" s="45"/>
    </row>
    <row r="43" spans="1:13" outlineLevel="2">
      <c r="A43" s="45" t="s">
        <v>54</v>
      </c>
      <c r="B43" s="45" t="s">
        <v>55</v>
      </c>
      <c r="C43" s="45" t="s">
        <v>35</v>
      </c>
      <c r="D43" s="45" t="s">
        <v>57</v>
      </c>
      <c r="E43" s="45" t="s">
        <v>58</v>
      </c>
      <c r="F43" s="45" t="s">
        <v>62</v>
      </c>
      <c r="G43" s="45" t="s">
        <v>58</v>
      </c>
      <c r="H43" s="45" t="s">
        <v>60</v>
      </c>
      <c r="I43" s="46">
        <v>15000</v>
      </c>
      <c r="J43" s="46">
        <v>9442.73</v>
      </c>
      <c r="K43" s="46">
        <v>0</v>
      </c>
      <c r="L43" s="46">
        <v>5557.27</v>
      </c>
      <c r="M43" s="45"/>
    </row>
    <row r="44" spans="1:13" outlineLevel="1">
      <c r="A44" s="45"/>
      <c r="B44" s="45"/>
      <c r="C44" s="49" t="s">
        <v>129</v>
      </c>
      <c r="D44" s="45"/>
      <c r="E44" s="45"/>
      <c r="F44" s="45"/>
      <c r="G44" s="45"/>
      <c r="H44" s="45"/>
      <c r="I44" s="46">
        <f>SUBTOTAL(9,I43:I43)</f>
        <v>15000</v>
      </c>
      <c r="J44" s="46">
        <f>SUBTOTAL(9,J43:J43)</f>
        <v>9442.73</v>
      </c>
      <c r="K44" s="46">
        <f>SUBTOTAL(9,K43:K43)</f>
        <v>0</v>
      </c>
      <c r="L44" s="46">
        <f>SUBTOTAL(9,L43:L43)</f>
        <v>5557.27</v>
      </c>
      <c r="M44" s="45"/>
    </row>
    <row r="45" spans="1:13" outlineLevel="2">
      <c r="A45" s="45" t="s">
        <v>54</v>
      </c>
      <c r="B45" s="45" t="s">
        <v>76</v>
      </c>
      <c r="C45" s="45" t="s">
        <v>220</v>
      </c>
      <c r="D45" s="45" t="s">
        <v>57</v>
      </c>
      <c r="E45" s="45" t="s">
        <v>58</v>
      </c>
      <c r="F45" s="45" t="s">
        <v>62</v>
      </c>
      <c r="G45" s="45" t="s">
        <v>58</v>
      </c>
      <c r="H45" s="45" t="s">
        <v>60</v>
      </c>
      <c r="I45" s="46">
        <v>2243133</v>
      </c>
      <c r="J45" s="46">
        <v>0</v>
      </c>
      <c r="K45" s="46">
        <v>0</v>
      </c>
      <c r="L45" s="46">
        <v>2243133</v>
      </c>
      <c r="M45" s="45"/>
    </row>
    <row r="46" spans="1:13" outlineLevel="1">
      <c r="A46" s="45"/>
      <c r="B46" s="45"/>
      <c r="C46" s="49" t="s">
        <v>221</v>
      </c>
      <c r="D46" s="45"/>
      <c r="E46" s="45"/>
      <c r="F46" s="45"/>
      <c r="G46" s="45"/>
      <c r="H46" s="45"/>
      <c r="I46" s="46">
        <f>SUBTOTAL(9,I45:I45)</f>
        <v>2243133</v>
      </c>
      <c r="J46" s="46">
        <f>SUBTOTAL(9,J45:J45)</f>
        <v>0</v>
      </c>
      <c r="K46" s="46">
        <f>SUBTOTAL(9,K45:K45)</f>
        <v>0</v>
      </c>
      <c r="L46" s="46">
        <f>SUBTOTAL(9,L45:L45)</f>
        <v>2243133</v>
      </c>
      <c r="M46" s="45"/>
    </row>
    <row r="47" spans="1:13" outlineLevel="2">
      <c r="A47" s="45" t="s">
        <v>63</v>
      </c>
      <c r="B47" s="45" t="s">
        <v>55</v>
      </c>
      <c r="C47" s="45" t="s">
        <v>30</v>
      </c>
      <c r="D47" s="45" t="s">
        <v>57</v>
      </c>
      <c r="E47" s="45" t="s">
        <v>58</v>
      </c>
      <c r="F47" s="45" t="s">
        <v>62</v>
      </c>
      <c r="G47" s="45" t="s">
        <v>58</v>
      </c>
      <c r="H47" s="45" t="s">
        <v>60</v>
      </c>
      <c r="I47" s="46">
        <v>1652061.86</v>
      </c>
      <c r="J47" s="46">
        <v>861036.33</v>
      </c>
      <c r="K47" s="46">
        <v>744473.73</v>
      </c>
      <c r="L47" s="46">
        <v>46551.8</v>
      </c>
      <c r="M47" s="45"/>
    </row>
    <row r="48" spans="1:13" outlineLevel="1">
      <c r="A48" s="45"/>
      <c r="B48" s="45"/>
      <c r="C48" s="49" t="s">
        <v>103</v>
      </c>
      <c r="D48" s="45"/>
      <c r="E48" s="45"/>
      <c r="F48" s="45"/>
      <c r="G48" s="45"/>
      <c r="H48" s="45"/>
      <c r="I48" s="46">
        <f>SUBTOTAL(9,I47:I47)</f>
        <v>1652061.86</v>
      </c>
      <c r="J48" s="46">
        <f>SUBTOTAL(9,J47:J47)</f>
        <v>861036.33</v>
      </c>
      <c r="K48" s="46">
        <f>SUBTOTAL(9,K47:K47)</f>
        <v>744473.73</v>
      </c>
      <c r="L48" s="46">
        <f>SUBTOTAL(9,L47:L47)</f>
        <v>46551.8</v>
      </c>
      <c r="M48" s="45"/>
    </row>
    <row r="49" spans="1:13" outlineLevel="2">
      <c r="A49" s="45" t="s">
        <v>63</v>
      </c>
      <c r="B49" s="45" t="s">
        <v>55</v>
      </c>
      <c r="C49" s="45" t="s">
        <v>29</v>
      </c>
      <c r="D49" s="45" t="s">
        <v>57</v>
      </c>
      <c r="E49" s="45" t="s">
        <v>58</v>
      </c>
      <c r="F49" s="45" t="s">
        <v>62</v>
      </c>
      <c r="G49" s="45" t="s">
        <v>58</v>
      </c>
      <c r="H49" s="45" t="s">
        <v>60</v>
      </c>
      <c r="I49" s="46">
        <v>878518.14</v>
      </c>
      <c r="J49" s="46">
        <v>502215.09</v>
      </c>
      <c r="K49" s="46">
        <v>386293.26</v>
      </c>
      <c r="L49" s="46">
        <v>-9990.2099999999991</v>
      </c>
      <c r="M49" s="45"/>
    </row>
    <row r="50" spans="1:13" outlineLevel="1">
      <c r="A50" s="45"/>
      <c r="B50" s="45"/>
      <c r="C50" s="49" t="s">
        <v>104</v>
      </c>
      <c r="D50" s="45"/>
      <c r="E50" s="45"/>
      <c r="F50" s="45"/>
      <c r="G50" s="45"/>
      <c r="H50" s="45"/>
      <c r="I50" s="46">
        <f>SUBTOTAL(9,I49:I49)</f>
        <v>878518.14</v>
      </c>
      <c r="J50" s="46">
        <f>SUBTOTAL(9,J49:J49)</f>
        <v>502215.09</v>
      </c>
      <c r="K50" s="46">
        <f>SUBTOTAL(9,K49:K49)</f>
        <v>386293.26</v>
      </c>
      <c r="L50" s="46">
        <f>SUBTOTAL(9,L49:L49)</f>
        <v>-9990.2099999999991</v>
      </c>
      <c r="M50" s="45"/>
    </row>
    <row r="51" spans="1:13" outlineLevel="2">
      <c r="A51" s="45" t="s">
        <v>63</v>
      </c>
      <c r="B51" s="45" t="s">
        <v>55</v>
      </c>
      <c r="C51" s="45" t="s">
        <v>31</v>
      </c>
      <c r="D51" s="45" t="s">
        <v>57</v>
      </c>
      <c r="E51" s="45" t="s">
        <v>58</v>
      </c>
      <c r="F51" s="45" t="s">
        <v>62</v>
      </c>
      <c r="G51" s="45" t="s">
        <v>58</v>
      </c>
      <c r="H51" s="45" t="s">
        <v>60</v>
      </c>
      <c r="I51" s="46">
        <v>1000</v>
      </c>
      <c r="J51" s="46">
        <v>0</v>
      </c>
      <c r="K51" s="46">
        <v>0</v>
      </c>
      <c r="L51" s="46">
        <v>1000</v>
      </c>
      <c r="M51" s="45"/>
    </row>
    <row r="52" spans="1:13" outlineLevel="2">
      <c r="A52" s="45" t="s">
        <v>63</v>
      </c>
      <c r="B52" s="45" t="s">
        <v>55</v>
      </c>
      <c r="C52" s="45" t="s">
        <v>31</v>
      </c>
      <c r="D52" s="45" t="s">
        <v>57</v>
      </c>
      <c r="E52" s="45" t="s">
        <v>58</v>
      </c>
      <c r="F52" s="45" t="s">
        <v>62</v>
      </c>
      <c r="G52" s="45" t="s">
        <v>58</v>
      </c>
      <c r="H52" s="45" t="s">
        <v>60</v>
      </c>
      <c r="I52" s="46">
        <v>3000</v>
      </c>
      <c r="J52" s="46">
        <v>56.02</v>
      </c>
      <c r="K52" s="46">
        <v>0</v>
      </c>
      <c r="L52" s="46">
        <v>2943.98</v>
      </c>
      <c r="M52" s="45"/>
    </row>
    <row r="53" spans="1:13" outlineLevel="2">
      <c r="A53" s="45" t="s">
        <v>63</v>
      </c>
      <c r="B53" s="45" t="s">
        <v>55</v>
      </c>
      <c r="C53" s="45" t="s">
        <v>31</v>
      </c>
      <c r="D53" s="45" t="s">
        <v>57</v>
      </c>
      <c r="E53" s="45" t="s">
        <v>58</v>
      </c>
      <c r="F53" s="45" t="s">
        <v>62</v>
      </c>
      <c r="G53" s="45" t="s">
        <v>58</v>
      </c>
      <c r="H53" s="45" t="s">
        <v>60</v>
      </c>
      <c r="I53" s="46">
        <v>50000</v>
      </c>
      <c r="J53" s="46">
        <v>2385.6999999999998</v>
      </c>
      <c r="K53" s="46">
        <v>28171.8</v>
      </c>
      <c r="L53" s="46">
        <v>19442.5</v>
      </c>
      <c r="M53" s="45"/>
    </row>
    <row r="54" spans="1:13" outlineLevel="2">
      <c r="A54" s="45" t="s">
        <v>63</v>
      </c>
      <c r="B54" s="45" t="s">
        <v>55</v>
      </c>
      <c r="C54" s="45" t="s">
        <v>31</v>
      </c>
      <c r="D54" s="45" t="s">
        <v>57</v>
      </c>
      <c r="E54" s="45" t="s">
        <v>58</v>
      </c>
      <c r="F54" s="45" t="s">
        <v>62</v>
      </c>
      <c r="G54" s="45" t="s">
        <v>58</v>
      </c>
      <c r="H54" s="45" t="s">
        <v>60</v>
      </c>
      <c r="I54" s="46">
        <v>1500</v>
      </c>
      <c r="J54" s="46">
        <v>0</v>
      </c>
      <c r="K54" s="46">
        <v>0</v>
      </c>
      <c r="L54" s="46">
        <v>1500</v>
      </c>
      <c r="M54" s="45"/>
    </row>
    <row r="55" spans="1:13" outlineLevel="2">
      <c r="A55" s="45" t="s">
        <v>63</v>
      </c>
      <c r="B55" s="45" t="s">
        <v>55</v>
      </c>
      <c r="C55" s="45" t="s">
        <v>31</v>
      </c>
      <c r="D55" s="45" t="s">
        <v>57</v>
      </c>
      <c r="E55" s="45" t="s">
        <v>58</v>
      </c>
      <c r="F55" s="45" t="s">
        <v>62</v>
      </c>
      <c r="G55" s="45" t="s">
        <v>58</v>
      </c>
      <c r="H55" s="45" t="s">
        <v>60</v>
      </c>
      <c r="I55" s="46">
        <v>3000</v>
      </c>
      <c r="J55" s="46">
        <v>0</v>
      </c>
      <c r="K55" s="46">
        <v>0</v>
      </c>
      <c r="L55" s="46">
        <v>3000</v>
      </c>
      <c r="M55" s="45"/>
    </row>
    <row r="56" spans="1:13" outlineLevel="2">
      <c r="A56" s="45" t="s">
        <v>63</v>
      </c>
      <c r="B56" s="45" t="s">
        <v>55</v>
      </c>
      <c r="C56" s="45" t="s">
        <v>31</v>
      </c>
      <c r="D56" s="45" t="s">
        <v>57</v>
      </c>
      <c r="E56" s="45" t="s">
        <v>58</v>
      </c>
      <c r="F56" s="45" t="s">
        <v>62</v>
      </c>
      <c r="G56" s="45" t="s">
        <v>58</v>
      </c>
      <c r="H56" s="45" t="s">
        <v>60</v>
      </c>
      <c r="I56" s="46">
        <v>9600</v>
      </c>
      <c r="J56" s="46">
        <v>9594.3799999999992</v>
      </c>
      <c r="K56" s="46">
        <v>0</v>
      </c>
      <c r="L56" s="46">
        <v>5.62</v>
      </c>
      <c r="M56" s="45"/>
    </row>
    <row r="57" spans="1:13" outlineLevel="2">
      <c r="A57" s="45" t="s">
        <v>63</v>
      </c>
      <c r="B57" s="45" t="s">
        <v>55</v>
      </c>
      <c r="C57" s="45" t="s">
        <v>31</v>
      </c>
      <c r="D57" s="45" t="s">
        <v>57</v>
      </c>
      <c r="E57" s="45" t="s">
        <v>58</v>
      </c>
      <c r="F57" s="45" t="s">
        <v>62</v>
      </c>
      <c r="G57" s="45" t="s">
        <v>58</v>
      </c>
      <c r="H57" s="45" t="s">
        <v>60</v>
      </c>
      <c r="I57" s="46">
        <v>500</v>
      </c>
      <c r="J57" s="46">
        <v>0</v>
      </c>
      <c r="K57" s="46">
        <v>0</v>
      </c>
      <c r="L57" s="46">
        <v>500</v>
      </c>
      <c r="M57" s="45"/>
    </row>
    <row r="58" spans="1:13" outlineLevel="2">
      <c r="A58" s="45" t="s">
        <v>63</v>
      </c>
      <c r="B58" s="45" t="s">
        <v>55</v>
      </c>
      <c r="C58" s="45" t="s">
        <v>31</v>
      </c>
      <c r="D58" s="45" t="s">
        <v>57</v>
      </c>
      <c r="E58" s="45" t="s">
        <v>58</v>
      </c>
      <c r="F58" s="45" t="s">
        <v>62</v>
      </c>
      <c r="G58" s="45" t="s">
        <v>58</v>
      </c>
      <c r="H58" s="45" t="s">
        <v>60</v>
      </c>
      <c r="I58" s="46">
        <v>15000</v>
      </c>
      <c r="J58" s="46">
        <v>3208.94</v>
      </c>
      <c r="K58" s="46">
        <v>990</v>
      </c>
      <c r="L58" s="46">
        <v>10801.06</v>
      </c>
      <c r="M58" s="45"/>
    </row>
    <row r="59" spans="1:13" outlineLevel="2">
      <c r="A59" s="45" t="s">
        <v>63</v>
      </c>
      <c r="B59" s="45" t="s">
        <v>55</v>
      </c>
      <c r="C59" s="45" t="s">
        <v>31</v>
      </c>
      <c r="D59" s="45" t="s">
        <v>57</v>
      </c>
      <c r="E59" s="45" t="s">
        <v>58</v>
      </c>
      <c r="F59" s="45" t="s">
        <v>62</v>
      </c>
      <c r="G59" s="45" t="s">
        <v>58</v>
      </c>
      <c r="H59" s="45" t="s">
        <v>60</v>
      </c>
      <c r="I59" s="46">
        <v>5000</v>
      </c>
      <c r="J59" s="46">
        <v>0</v>
      </c>
      <c r="K59" s="46">
        <v>3000</v>
      </c>
      <c r="L59" s="46">
        <v>2000</v>
      </c>
      <c r="M59" s="45"/>
    </row>
    <row r="60" spans="1:13" outlineLevel="2">
      <c r="A60" s="45" t="s">
        <v>63</v>
      </c>
      <c r="B60" s="45" t="s">
        <v>55</v>
      </c>
      <c r="C60" s="45" t="s">
        <v>31</v>
      </c>
      <c r="D60" s="45" t="s">
        <v>57</v>
      </c>
      <c r="E60" s="45" t="s">
        <v>58</v>
      </c>
      <c r="F60" s="45" t="s">
        <v>62</v>
      </c>
      <c r="G60" s="45" t="s">
        <v>58</v>
      </c>
      <c r="H60" s="45" t="s">
        <v>60</v>
      </c>
      <c r="I60" s="46">
        <v>5000</v>
      </c>
      <c r="J60" s="46">
        <v>0</v>
      </c>
      <c r="K60" s="46">
        <v>0</v>
      </c>
      <c r="L60" s="46">
        <v>5000</v>
      </c>
      <c r="M60" s="45"/>
    </row>
    <row r="61" spans="1:13" outlineLevel="1">
      <c r="A61" s="45"/>
      <c r="B61" s="45"/>
      <c r="C61" s="49" t="s">
        <v>133</v>
      </c>
      <c r="D61" s="45"/>
      <c r="E61" s="45"/>
      <c r="F61" s="45"/>
      <c r="G61" s="45"/>
      <c r="H61" s="45"/>
      <c r="I61" s="46">
        <f>SUBTOTAL(9,I51:I60)</f>
        <v>93600</v>
      </c>
      <c r="J61" s="46">
        <f>SUBTOTAL(9,J51:J60)</f>
        <v>15245.039999999999</v>
      </c>
      <c r="K61" s="46">
        <f>SUBTOTAL(9,K51:K60)</f>
        <v>32161.8</v>
      </c>
      <c r="L61" s="46">
        <f>SUBTOTAL(9,L51:L60)</f>
        <v>46193.159999999996</v>
      </c>
      <c r="M61" s="45"/>
    </row>
    <row r="62" spans="1:13" outlineLevel="2">
      <c r="A62" s="45" t="s">
        <v>63</v>
      </c>
      <c r="B62" s="45" t="s">
        <v>55</v>
      </c>
      <c r="C62" s="45" t="s">
        <v>32</v>
      </c>
      <c r="D62" s="45" t="s">
        <v>57</v>
      </c>
      <c r="E62" s="45" t="s">
        <v>58</v>
      </c>
      <c r="F62" s="45" t="s">
        <v>62</v>
      </c>
      <c r="G62" s="45" t="s">
        <v>58</v>
      </c>
      <c r="H62" s="45" t="s">
        <v>60</v>
      </c>
      <c r="I62" s="46">
        <v>8000</v>
      </c>
      <c r="J62" s="46">
        <v>763.01</v>
      </c>
      <c r="K62" s="46">
        <v>0</v>
      </c>
      <c r="L62" s="46">
        <v>7236.99</v>
      </c>
      <c r="M62" s="45"/>
    </row>
    <row r="63" spans="1:13" outlineLevel="2">
      <c r="A63" s="45" t="s">
        <v>63</v>
      </c>
      <c r="B63" s="45" t="s">
        <v>55</v>
      </c>
      <c r="C63" s="45" t="s">
        <v>32</v>
      </c>
      <c r="D63" s="45" t="s">
        <v>57</v>
      </c>
      <c r="E63" s="45" t="s">
        <v>58</v>
      </c>
      <c r="F63" s="45" t="s">
        <v>62</v>
      </c>
      <c r="G63" s="45" t="s">
        <v>58</v>
      </c>
      <c r="H63" s="45" t="s">
        <v>60</v>
      </c>
      <c r="I63" s="46">
        <v>45000</v>
      </c>
      <c r="J63" s="46">
        <v>14743.64</v>
      </c>
      <c r="K63" s="46">
        <v>28573.88</v>
      </c>
      <c r="L63" s="46">
        <v>1682.48</v>
      </c>
      <c r="M63" s="45"/>
    </row>
    <row r="64" spans="1:13" outlineLevel="2">
      <c r="A64" s="45" t="s">
        <v>63</v>
      </c>
      <c r="B64" s="45" t="s">
        <v>55</v>
      </c>
      <c r="C64" s="45" t="s">
        <v>32</v>
      </c>
      <c r="D64" s="45" t="s">
        <v>57</v>
      </c>
      <c r="E64" s="45" t="s">
        <v>58</v>
      </c>
      <c r="F64" s="45" t="s">
        <v>62</v>
      </c>
      <c r="G64" s="45" t="s">
        <v>58</v>
      </c>
      <c r="H64" s="45" t="s">
        <v>60</v>
      </c>
      <c r="I64" s="46">
        <v>500</v>
      </c>
      <c r="J64" s="46">
        <v>0</v>
      </c>
      <c r="K64" s="46">
        <v>0</v>
      </c>
      <c r="L64" s="46">
        <v>500</v>
      </c>
      <c r="M64" s="45"/>
    </row>
    <row r="65" spans="1:13" outlineLevel="1">
      <c r="A65" s="45"/>
      <c r="B65" s="45"/>
      <c r="C65" s="49" t="s">
        <v>132</v>
      </c>
      <c r="D65" s="45"/>
      <c r="E65" s="45"/>
      <c r="F65" s="45"/>
      <c r="G65" s="45"/>
      <c r="H65" s="45"/>
      <c r="I65" s="46">
        <f>SUBTOTAL(9,I62:I64)</f>
        <v>53500</v>
      </c>
      <c r="J65" s="46">
        <f>SUBTOTAL(9,J62:J64)</f>
        <v>15506.65</v>
      </c>
      <c r="K65" s="46">
        <f>SUBTOTAL(9,K62:K64)</f>
        <v>28573.88</v>
      </c>
      <c r="L65" s="46">
        <f>SUBTOTAL(9,L62:L64)</f>
        <v>9419.4699999999993</v>
      </c>
      <c r="M65" s="45"/>
    </row>
    <row r="66" spans="1:13" outlineLevel="2">
      <c r="A66" s="45" t="s">
        <v>63</v>
      </c>
      <c r="B66" s="45" t="s">
        <v>55</v>
      </c>
      <c r="C66" s="45" t="s">
        <v>33</v>
      </c>
      <c r="D66" s="45" t="s">
        <v>57</v>
      </c>
      <c r="E66" s="45" t="s">
        <v>58</v>
      </c>
      <c r="F66" s="45" t="s">
        <v>62</v>
      </c>
      <c r="G66" s="45" t="s">
        <v>58</v>
      </c>
      <c r="H66" s="45" t="s">
        <v>60</v>
      </c>
      <c r="I66" s="46">
        <v>274900</v>
      </c>
      <c r="J66" s="46">
        <v>84340.74</v>
      </c>
      <c r="K66" s="46">
        <v>71699.25</v>
      </c>
      <c r="L66" s="46">
        <v>118860.01</v>
      </c>
      <c r="M66" s="45"/>
    </row>
    <row r="67" spans="1:13" outlineLevel="2">
      <c r="A67" s="45" t="s">
        <v>63</v>
      </c>
      <c r="B67" s="45" t="s">
        <v>55</v>
      </c>
      <c r="C67" s="45" t="s">
        <v>33</v>
      </c>
      <c r="D67" s="45" t="s">
        <v>57</v>
      </c>
      <c r="E67" s="45" t="s">
        <v>58</v>
      </c>
      <c r="F67" s="45" t="s">
        <v>62</v>
      </c>
      <c r="G67" s="45" t="s">
        <v>58</v>
      </c>
      <c r="H67" s="45" t="s">
        <v>60</v>
      </c>
      <c r="I67" s="46">
        <v>3750000</v>
      </c>
      <c r="J67" s="46">
        <v>1848688.47</v>
      </c>
      <c r="K67" s="46">
        <v>1891889.85</v>
      </c>
      <c r="L67" s="46">
        <v>9421.68</v>
      </c>
      <c r="M67" s="45"/>
    </row>
    <row r="68" spans="1:13" outlineLevel="1">
      <c r="A68" s="45"/>
      <c r="B68" s="45"/>
      <c r="C68" s="49" t="s">
        <v>131</v>
      </c>
      <c r="D68" s="45"/>
      <c r="E68" s="45"/>
      <c r="F68" s="45"/>
      <c r="G68" s="45"/>
      <c r="H68" s="45"/>
      <c r="I68" s="46">
        <f>SUBTOTAL(9,I66:I67)</f>
        <v>4024900</v>
      </c>
      <c r="J68" s="46">
        <f>SUBTOTAL(9,J66:J67)</f>
        <v>1933029.21</v>
      </c>
      <c r="K68" s="46">
        <f>SUBTOTAL(9,K66:K67)</f>
        <v>1963589.1</v>
      </c>
      <c r="L68" s="46">
        <f>SUBTOTAL(9,L66:L67)</f>
        <v>128281.69</v>
      </c>
      <c r="M68" s="45"/>
    </row>
    <row r="69" spans="1:13" outlineLevel="2">
      <c r="A69" s="45" t="s">
        <v>63</v>
      </c>
      <c r="B69" s="45" t="s">
        <v>55</v>
      </c>
      <c r="C69" s="45" t="s">
        <v>34</v>
      </c>
      <c r="D69" s="45" t="s">
        <v>57</v>
      </c>
      <c r="E69" s="45" t="s">
        <v>58</v>
      </c>
      <c r="F69" s="45" t="s">
        <v>62</v>
      </c>
      <c r="G69" s="45" t="s">
        <v>58</v>
      </c>
      <c r="H69" s="45" t="s">
        <v>60</v>
      </c>
      <c r="I69" s="46">
        <v>220000</v>
      </c>
      <c r="J69" s="46">
        <v>5565.9</v>
      </c>
      <c r="K69" s="46">
        <v>15621.95</v>
      </c>
      <c r="L69" s="46">
        <v>198812.15</v>
      </c>
      <c r="M69" s="45"/>
    </row>
    <row r="70" spans="1:13" outlineLevel="2">
      <c r="A70" s="45" t="s">
        <v>63</v>
      </c>
      <c r="B70" s="45" t="s">
        <v>55</v>
      </c>
      <c r="C70" s="45" t="s">
        <v>34</v>
      </c>
      <c r="D70" s="45" t="s">
        <v>57</v>
      </c>
      <c r="E70" s="45" t="s">
        <v>58</v>
      </c>
      <c r="F70" s="45" t="s">
        <v>62</v>
      </c>
      <c r="G70" s="45" t="s">
        <v>58</v>
      </c>
      <c r="H70" s="45" t="s">
        <v>60</v>
      </c>
      <c r="I70" s="46">
        <v>15000</v>
      </c>
      <c r="J70" s="46">
        <v>9680.1299999999992</v>
      </c>
      <c r="K70" s="46">
        <v>0</v>
      </c>
      <c r="L70" s="46">
        <v>5319.87</v>
      </c>
      <c r="M70" s="45"/>
    </row>
    <row r="71" spans="1:13" outlineLevel="2">
      <c r="A71" s="45" t="s">
        <v>63</v>
      </c>
      <c r="B71" s="45" t="s">
        <v>55</v>
      </c>
      <c r="C71" s="45" t="s">
        <v>34</v>
      </c>
      <c r="D71" s="45" t="s">
        <v>57</v>
      </c>
      <c r="E71" s="45" t="s">
        <v>58</v>
      </c>
      <c r="F71" s="45" t="s">
        <v>62</v>
      </c>
      <c r="G71" s="45" t="s">
        <v>58</v>
      </c>
      <c r="H71" s="45" t="s">
        <v>60</v>
      </c>
      <c r="I71" s="46">
        <v>2000</v>
      </c>
      <c r="J71" s="46">
        <v>0</v>
      </c>
      <c r="K71" s="46">
        <v>0</v>
      </c>
      <c r="L71" s="46">
        <v>2000</v>
      </c>
      <c r="M71" s="45"/>
    </row>
    <row r="72" spans="1:13" outlineLevel="2">
      <c r="A72" s="45" t="s">
        <v>63</v>
      </c>
      <c r="B72" s="45" t="s">
        <v>55</v>
      </c>
      <c r="C72" s="45" t="s">
        <v>34</v>
      </c>
      <c r="D72" s="45" t="s">
        <v>57</v>
      </c>
      <c r="E72" s="45" t="s">
        <v>58</v>
      </c>
      <c r="F72" s="45" t="s">
        <v>62</v>
      </c>
      <c r="G72" s="45" t="s">
        <v>58</v>
      </c>
      <c r="H72" s="45" t="s">
        <v>60</v>
      </c>
      <c r="I72" s="46">
        <v>2500</v>
      </c>
      <c r="J72" s="46">
        <v>920</v>
      </c>
      <c r="K72" s="46">
        <v>0</v>
      </c>
      <c r="L72" s="46">
        <v>1580</v>
      </c>
      <c r="M72" s="45"/>
    </row>
    <row r="73" spans="1:13" outlineLevel="2">
      <c r="A73" s="45" t="s">
        <v>63</v>
      </c>
      <c r="B73" s="45" t="s">
        <v>55</v>
      </c>
      <c r="C73" s="45" t="s">
        <v>34</v>
      </c>
      <c r="D73" s="45" t="s">
        <v>57</v>
      </c>
      <c r="E73" s="45" t="s">
        <v>58</v>
      </c>
      <c r="F73" s="45" t="s">
        <v>62</v>
      </c>
      <c r="G73" s="45" t="s">
        <v>58</v>
      </c>
      <c r="H73" s="45" t="s">
        <v>60</v>
      </c>
      <c r="I73" s="46">
        <v>20000</v>
      </c>
      <c r="J73" s="46">
        <v>14759.2</v>
      </c>
      <c r="K73" s="46">
        <v>4872.04</v>
      </c>
      <c r="L73" s="46">
        <v>368.76</v>
      </c>
      <c r="M73" s="45"/>
    </row>
    <row r="74" spans="1:13" outlineLevel="1">
      <c r="A74" s="45"/>
      <c r="B74" s="45"/>
      <c r="C74" s="49" t="s">
        <v>130</v>
      </c>
      <c r="D74" s="45"/>
      <c r="E74" s="45"/>
      <c r="F74" s="45"/>
      <c r="G74" s="45"/>
      <c r="H74" s="45"/>
      <c r="I74" s="46">
        <f>SUBTOTAL(9,I69:I73)</f>
        <v>259500</v>
      </c>
      <c r="J74" s="46">
        <f>SUBTOTAL(9,J69:J73)</f>
        <v>30925.23</v>
      </c>
      <c r="K74" s="46">
        <f>SUBTOTAL(9,K69:K73)</f>
        <v>20493.990000000002</v>
      </c>
      <c r="L74" s="46">
        <f>SUBTOTAL(9,L69:L73)</f>
        <v>208080.78</v>
      </c>
      <c r="M74" s="45"/>
    </row>
    <row r="75" spans="1:13" outlineLevel="2">
      <c r="A75" s="45" t="s">
        <v>63</v>
      </c>
      <c r="B75" s="45" t="s">
        <v>55</v>
      </c>
      <c r="C75" s="45" t="s">
        <v>35</v>
      </c>
      <c r="D75" s="45" t="s">
        <v>57</v>
      </c>
      <c r="E75" s="45" t="s">
        <v>58</v>
      </c>
      <c r="F75" s="45" t="s">
        <v>62</v>
      </c>
      <c r="G75" s="45" t="s">
        <v>58</v>
      </c>
      <c r="H75" s="45" t="s">
        <v>60</v>
      </c>
      <c r="I75" s="46">
        <v>5000</v>
      </c>
      <c r="J75" s="46">
        <v>2144.25</v>
      </c>
      <c r="K75" s="46">
        <v>0</v>
      </c>
      <c r="L75" s="46">
        <v>2855.75</v>
      </c>
      <c r="M75" s="45"/>
    </row>
    <row r="76" spans="1:13" outlineLevel="1">
      <c r="A76" s="45"/>
      <c r="B76" s="45"/>
      <c r="C76" s="49" t="s">
        <v>129</v>
      </c>
      <c r="D76" s="45"/>
      <c r="E76" s="45"/>
      <c r="F76" s="45"/>
      <c r="G76" s="45"/>
      <c r="H76" s="45"/>
      <c r="I76" s="46">
        <f>SUBTOTAL(9,I75:I75)</f>
        <v>5000</v>
      </c>
      <c r="J76" s="46">
        <f>SUBTOTAL(9,J75:J75)</f>
        <v>2144.25</v>
      </c>
      <c r="K76" s="46">
        <f>SUBTOTAL(9,K75:K75)</f>
        <v>0</v>
      </c>
      <c r="L76" s="46">
        <f>SUBTOTAL(9,L75:L75)</f>
        <v>2855.75</v>
      </c>
      <c r="M76" s="45"/>
    </row>
    <row r="77" spans="1:13" outlineLevel="2">
      <c r="A77" s="45" t="s">
        <v>63</v>
      </c>
      <c r="B77" s="45" t="s">
        <v>76</v>
      </c>
      <c r="C77" s="45" t="s">
        <v>220</v>
      </c>
      <c r="D77" s="45" t="s">
        <v>57</v>
      </c>
      <c r="E77" s="45" t="s">
        <v>58</v>
      </c>
      <c r="F77" s="45" t="s">
        <v>62</v>
      </c>
      <c r="G77" s="45" t="s">
        <v>58</v>
      </c>
      <c r="H77" s="45" t="s">
        <v>60</v>
      </c>
      <c r="I77" s="46">
        <v>556867</v>
      </c>
      <c r="J77" s="46">
        <v>0</v>
      </c>
      <c r="K77" s="46">
        <v>0</v>
      </c>
      <c r="L77" s="46">
        <v>556867</v>
      </c>
      <c r="M77" s="45"/>
    </row>
    <row r="78" spans="1:13" outlineLevel="1">
      <c r="A78" s="45"/>
      <c r="B78" s="45"/>
      <c r="C78" s="49" t="s">
        <v>221</v>
      </c>
      <c r="D78" s="45"/>
      <c r="E78" s="45"/>
      <c r="F78" s="45"/>
      <c r="G78" s="45"/>
      <c r="H78" s="45"/>
      <c r="I78" s="46">
        <f>SUBTOTAL(9,I77:I77)</f>
        <v>556867</v>
      </c>
      <c r="J78" s="46">
        <f>SUBTOTAL(9,J77:J77)</f>
        <v>0</v>
      </c>
      <c r="K78" s="46">
        <f>SUBTOTAL(9,K77:K77)</f>
        <v>0</v>
      </c>
      <c r="L78" s="46">
        <f>SUBTOTAL(9,L77:L77)</f>
        <v>556867</v>
      </c>
      <c r="M78" s="45"/>
    </row>
    <row r="79" spans="1:13">
      <c r="A79" s="45"/>
      <c r="B79" s="45"/>
      <c r="C79" s="49" t="s">
        <v>105</v>
      </c>
      <c r="D79" s="45"/>
      <c r="E79" s="45"/>
      <c r="F79" s="45"/>
      <c r="G79" s="45"/>
      <c r="H79" s="45"/>
      <c r="I79" s="46">
        <f>SUBTOTAL(9,I6:I77)</f>
        <v>27110916.019999996</v>
      </c>
      <c r="J79" s="46">
        <f>SUBTOTAL(9,J6:J77)</f>
        <v>11677884.91</v>
      </c>
      <c r="K79" s="46">
        <f>SUBTOTAL(9,K6:K77)</f>
        <v>8640388.1299999971</v>
      </c>
      <c r="L79" s="46">
        <f>SUBTOTAL(9,L6:L77)</f>
        <v>6792642.9800000014</v>
      </c>
      <c r="M79" s="45"/>
    </row>
  </sheetData>
  <autoFilter ref="A5:L77" xr:uid="{520553B9-281D-41DE-B454-51CB65873881}"/>
  <sortState xmlns:xlrd2="http://schemas.microsoft.com/office/spreadsheetml/2017/richdata2" ref="A6:L77">
    <sortCondition ref="A6:A77"/>
    <sortCondition ref="B6:B77"/>
    <sortCondition ref="C6:C77"/>
  </sortState>
  <pageMargins left="0.5" right="0.5" top="0.5" bottom="0.5" header="0.5" footer="0.5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Revenue</vt:lpstr>
      <vt:lpstr>Appropriations</vt:lpstr>
      <vt:lpstr>Adopted</vt:lpstr>
      <vt:lpstr>CF</vt:lpstr>
      <vt:lpstr>FB</vt:lpstr>
      <vt:lpstr>1.31</vt:lpstr>
      <vt:lpstr>Appropriations!Print_Area</vt:lpstr>
      <vt:lpstr>Revenue!Print_Area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O'Steen</dc:creator>
  <cp:lastModifiedBy>Susan Kizer</cp:lastModifiedBy>
  <cp:lastPrinted>2022-12-01T18:09:33Z</cp:lastPrinted>
  <dcterms:created xsi:type="dcterms:W3CDTF">2011-09-21T17:48:47Z</dcterms:created>
  <dcterms:modified xsi:type="dcterms:W3CDTF">2025-02-19T20:19:31Z</dcterms:modified>
</cp:coreProperties>
</file>